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9035" windowHeight="10890" activeTab="4"/>
  </bookViews>
  <sheets>
    <sheet name="Note CFS" sheetId="6" r:id="rId1"/>
    <sheet name="CFS" sheetId="5" r:id="rId2"/>
    <sheet name="BS" sheetId="4" r:id="rId3"/>
    <sheet name="Equity" sheetId="3" r:id="rId4"/>
    <sheet name="IS" sheetId="2" r:id="rId5"/>
    <sheet name="CI" sheetId="1" r:id="rId6"/>
  </sheets>
  <externalReferences>
    <externalReference r:id="rId7"/>
    <externalReference r:id="rId8"/>
    <externalReference r:id="rId9"/>
    <externalReference r:id="rId10"/>
    <externalReference r:id="rId11"/>
    <externalReference r:id="rId12"/>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l">#REF!</definedName>
    <definedName name="\p">#REF!</definedName>
    <definedName name="\P1">#REF!</definedName>
    <definedName name="\P2">#REF!</definedName>
    <definedName name="\P3">#REF!</definedName>
    <definedName name="\P4">#REF!</definedName>
    <definedName name="\q">#REF!</definedName>
    <definedName name="\r">#N/A</definedName>
    <definedName name="\s">#REF!</definedName>
    <definedName name="\y">#N/A</definedName>
    <definedName name="\z">#N/A</definedName>
    <definedName name="__1__123Graph_ACGS_SALES" hidden="1">[1]Y!$B$82:$B$93</definedName>
    <definedName name="__123Graph_ABEER_SALES" hidden="1">[1]Y!$B$51:$B$62</definedName>
    <definedName name="__123Graph_ANESTLE" hidden="1">[1]Y!$E$8:$E$8</definedName>
    <definedName name="__123Graph_ANESTLES_SALES" hidden="1">[1]Y!$B$10:$B$21</definedName>
    <definedName name="__123Graph_BBEER_SALES" hidden="1">[1]Y!$C$51:$C$62</definedName>
    <definedName name="__123Graph_BNESTLES_SALES" hidden="1">[1]Y!$C$10:$C$21</definedName>
    <definedName name="__123Graph_XBEER_SALES" hidden="1">[1]Y!$A$51:$A$62</definedName>
    <definedName name="__123Graph_XNESTLES_SALES" hidden="1">[1]Y!$A$10:$A$21</definedName>
    <definedName name="__2__123Graph_BCGS_SALES" hidden="1">[1]Y!$C$82:$C$93</definedName>
    <definedName name="__3__123Graph_XCGS_SALES" hidden="1">[1]Y!$A$82:$A$93</definedName>
    <definedName name="_1__123Graph_ACGS_SALES" hidden="1">[1]Y!$B$82:$B$93</definedName>
    <definedName name="_2__123Graph_BCGS_SALES" hidden="1">[1]Y!$C$82:$C$93</definedName>
    <definedName name="_3__123Graph_XCGS_SALES" hidden="1">[1]Y!$A$82:$A$93</definedName>
    <definedName name="_BOA1">#N/A</definedName>
    <definedName name="_BOA2">#N/A</definedName>
    <definedName name="_BOA3">#N/A</definedName>
    <definedName name="_BOA4">#N/A</definedName>
    <definedName name="_BOA5">#N/A</definedName>
    <definedName name="_BOA6">#N/A</definedName>
    <definedName name="_COT1">#N/A</definedName>
    <definedName name="_COT2">#N/A</definedName>
    <definedName name="_DOE1">#N/A</definedName>
    <definedName name="_Fill" hidden="1">#REF!</definedName>
    <definedName name="_Key1" hidden="1">#REF!</definedName>
    <definedName name="_Order1" hidden="1">255</definedName>
    <definedName name="_OT1">#N/A</definedName>
    <definedName name="_OT2">#N/A</definedName>
    <definedName name="_Sort" hidden="1">#REF!</definedName>
    <definedName name="A">#REF!</definedName>
    <definedName name="abc">#REF!</definedName>
    <definedName name="ACQUIRE">#N/A</definedName>
    <definedName name="ACTCOSTSAVEMTH">#REF!</definedName>
    <definedName name="ACTCOSTSAVEYTD">#REF!</definedName>
    <definedName name="ACTDEPMTH">#REF!</definedName>
    <definedName name="ACTDEPYTD">#REF!</definedName>
    <definedName name="ACTDIVRECMTH">#N/A</definedName>
    <definedName name="ACTDIVRECYTD">#N/A</definedName>
    <definedName name="ACTEIMTH">#REF!</definedName>
    <definedName name="ACTEIMTHLYR">#REF!</definedName>
    <definedName name="ACTEIYTD">#REF!</definedName>
    <definedName name="ACTEIYTDLYR">#REF!</definedName>
    <definedName name="ACTESTINCMTH" localSheetId="4">#REF!</definedName>
    <definedName name="ACTESTINCMTH">#REF!</definedName>
    <definedName name="ACTESTINCYTD" localSheetId="4">#REF!</definedName>
    <definedName name="ACTESTINCYTD">#REF!</definedName>
    <definedName name="ACTEXTINTMTH">#REF!</definedName>
    <definedName name="ACTEXTINTYTD">#REF!</definedName>
    <definedName name="ACTFINMTH">#REF!</definedName>
    <definedName name="ACTFINYTD">#REF!</definedName>
    <definedName name="ACTGENADMINMTH">#REF!</definedName>
    <definedName name="ACTGENADMINYTD">#REF!</definedName>
    <definedName name="ACTINTPURCMTH">#REF!</definedName>
    <definedName name="ACTINTPURCYTD">#REF!</definedName>
    <definedName name="ACTINTRECMTH">#N/A</definedName>
    <definedName name="ACTINTRECYTD">#N/A</definedName>
    <definedName name="ACTLOANINTMTH">#REF!</definedName>
    <definedName name="ACTLOANINTYTD">#REF!</definedName>
    <definedName name="ACTMARKETMTH">#REF!</definedName>
    <definedName name="ACTMARKETYTD">#REF!</definedName>
    <definedName name="ACTMENDIGINTMTH">#REF!</definedName>
    <definedName name="ACTMGTFEEMTH">#REF!</definedName>
    <definedName name="ACTMGTFEEYTD">#REF!</definedName>
    <definedName name="ACTOPPROFITMTH">#REF!</definedName>
    <definedName name="ACTOPPROFITYTD">#REF!</definedName>
    <definedName name="ACTOTHERSMTH">#REF!</definedName>
    <definedName name="ACTOTHERSYTD">#REF!</definedName>
    <definedName name="ACTRENTMTH">#REF!</definedName>
    <definedName name="ACTRENTYTD">#REF!</definedName>
    <definedName name="ACTSALESMTH">#REF!</definedName>
    <definedName name="ACTSALESYTD">#REF!</definedName>
    <definedName name="ACTTAXMTH">#REF!</definedName>
    <definedName name="ACTTAXYTD">#REF!</definedName>
    <definedName name="ADJUSTMENT">#REF!</definedName>
    <definedName name="answer" localSheetId="2">[2]tb1!#REF!</definedName>
    <definedName name="answer" localSheetId="1">[3]tb1!#REF!</definedName>
    <definedName name="answer" localSheetId="4">[2]tb1!#REF!</definedName>
    <definedName name="answer" localSheetId="0">[3]tb1!#REF!</definedName>
    <definedName name="answer">[2]tb1!#REF!</definedName>
    <definedName name="answer1" localSheetId="2">[3]tb1!#REF!</definedName>
    <definedName name="answer1" localSheetId="4">[3]tb1!#REF!</definedName>
    <definedName name="answer1">[3]tb1!#REF!</definedName>
    <definedName name="APT">#N/A</definedName>
    <definedName name="B">#REF!</definedName>
    <definedName name="BHOLD">#REF!</definedName>
    <definedName name="BORDER">#N/A</definedName>
    <definedName name="BORDERACQ">#N/A</definedName>
    <definedName name="BORDERDIS">#N/A</definedName>
    <definedName name="BS">#REF!</definedName>
    <definedName name="BS_WORK">#REF!</definedName>
    <definedName name="BUDCOSTSAVEMTH">#REF!</definedName>
    <definedName name="BUDCOSTSAVEYTD">#REF!</definedName>
    <definedName name="BUDDEPMTH">#REF!</definedName>
    <definedName name="BUDDEPYTD">#REF!</definedName>
    <definedName name="BUDEIMTH">#REF!</definedName>
    <definedName name="BUDEIYTD">#REF!</definedName>
    <definedName name="BUDESTINCMTH" localSheetId="4">#REF!</definedName>
    <definedName name="BUDESTINCMTH">#REF!</definedName>
    <definedName name="BUDESTINCYTD" localSheetId="4">#REF!</definedName>
    <definedName name="BUDESTINCYTD">#REF!</definedName>
    <definedName name="BUDEXTINTMTH">#REF!</definedName>
    <definedName name="BUDEXTINTYTD">#REF!</definedName>
    <definedName name="BUDFINMTH">#REF!</definedName>
    <definedName name="BUDFINYTD">#REF!</definedName>
    <definedName name="BUDGENADMINMTH">#REF!</definedName>
    <definedName name="BUDGENADMINYTD">#REF!</definedName>
    <definedName name="BUDINTPURCMTH">#REF!</definedName>
    <definedName name="BUDINTPURCYTD">#REF!</definedName>
    <definedName name="BUDLOANINTMTH">#REF!</definedName>
    <definedName name="BUDLOANINTYTD">#REF!</definedName>
    <definedName name="BUDMARKETMTH">#REF!</definedName>
    <definedName name="BUDMARKETYTD">#REF!</definedName>
    <definedName name="BUDMENDIGINTMTH">#REF!</definedName>
    <definedName name="BUDMENDIGINTYTD">#REF!</definedName>
    <definedName name="BUDMGTFEEMTH">#REF!</definedName>
    <definedName name="BUDMGTFEEYTD">#REF!</definedName>
    <definedName name="BUDOPPROFITMTH">#REF!</definedName>
    <definedName name="BUDOPPROFITYTD">#REF!</definedName>
    <definedName name="BUDOTHERSMTH">#REF!</definedName>
    <definedName name="BUDOTHERSYTD">#REF!</definedName>
    <definedName name="BUDPJINTMTH">#REF!</definedName>
    <definedName name="BUDPJINTYTD">#REF!</definedName>
    <definedName name="BUDRENTMTH">#REF!</definedName>
    <definedName name="BUDRENTYTD">#REF!</definedName>
    <definedName name="BUDSALESMTH">#REF!</definedName>
    <definedName name="BUDSALESYTD">#REF!</definedName>
    <definedName name="BUDTAXMTH">#REF!</definedName>
    <definedName name="BUDTAXYTD">#REF!</definedName>
    <definedName name="C_">#REF!</definedName>
    <definedName name="cde">#REF!</definedName>
    <definedName name="CHOTEL">#N/A</definedName>
    <definedName name="CLIENT_NAME">'[4]HMS - SUD'!$F$3</definedName>
    <definedName name="COSTSAVEMTHLYR">#REF!</definedName>
    <definedName name="COSTSAVEYTDLYR">#REF!</definedName>
    <definedName name="CSERAPT" localSheetId="4">#REF!</definedName>
    <definedName name="CSERAPT">#REF!</definedName>
    <definedName name="cvb" hidden="1">#REF!</definedName>
    <definedName name="cxgzdf">[3]tb1!#REF!</definedName>
    <definedName name="_xlnm.Database">#REF!</definedName>
    <definedName name="Database_MI">#REF!</definedName>
    <definedName name="DEPMTHLYR">#REF!</definedName>
    <definedName name="DEPYTDLYR">#REF!</definedName>
    <definedName name="DISPOSE">#N/A</definedName>
    <definedName name="DIVRECMTHLYR">#N/A</definedName>
    <definedName name="DIVRECYTDLYR">#N/A</definedName>
    <definedName name="DOC">#REF!</definedName>
    <definedName name="ESTINCMTHLYR" localSheetId="4">#REF!</definedName>
    <definedName name="ESTINCMTHLYR">#REF!</definedName>
    <definedName name="ESTINCYTDLYR" localSheetId="4">#REF!</definedName>
    <definedName name="ESTINCYTDLYR">#REF!</definedName>
    <definedName name="Ex_factory_cost_per_piece">#REF!</definedName>
    <definedName name="EXTINTMTHLYR">#REF!</definedName>
    <definedName name="EXTINTYTDLYR">#REF!</definedName>
    <definedName name="fgh">#REF!</definedName>
    <definedName name="FINANCE_RATIO">#REF!</definedName>
    <definedName name="FINMTHLYR">#REF!</definedName>
    <definedName name="FINYTDLYR">#REF!</definedName>
    <definedName name="FULBUDMENDIGINT">#REF!</definedName>
    <definedName name="FULLBUDCOSTSAVE">#REF!</definedName>
    <definedName name="FULLBUDDEP">#REF!</definedName>
    <definedName name="FULLBUDEI">#REF!</definedName>
    <definedName name="FULLBUDESTINC">#REF!</definedName>
    <definedName name="FULLBUDEXTINT">#REF!</definedName>
    <definedName name="FULLBUDFIN">#REF!</definedName>
    <definedName name="FULLBUDGENADMIN">#REF!</definedName>
    <definedName name="FULLBUDINTPURC">#REF!</definedName>
    <definedName name="FULLBUDLOANINT">#REF!</definedName>
    <definedName name="FULLBUDMARKET">#REF!</definedName>
    <definedName name="FULLBUDMGTFEE">#REF!</definedName>
    <definedName name="FULLBUDOPPROFIT">#REF!</definedName>
    <definedName name="FULLBUDOTHERS">#REF!</definedName>
    <definedName name="FULLBUDPJINT">#REF!</definedName>
    <definedName name="FULLBUDRENT">#REF!</definedName>
    <definedName name="FULLBUDSALES">#REF!</definedName>
    <definedName name="FULLBUDTAX">#REF!</definedName>
    <definedName name="GENADMINMTHLYR">#REF!</definedName>
    <definedName name="GENADMINYTDLYR">#REF!</definedName>
    <definedName name="GRP_RESULTS">#REF!</definedName>
    <definedName name="HLSB" localSheetId="2">[2]tb1!#REF!</definedName>
    <definedName name="HLSB" localSheetId="1">[5]tb1!#REF!</definedName>
    <definedName name="HLSB" localSheetId="4">[2]tb1!#REF!</definedName>
    <definedName name="HLSB" localSheetId="0">[5]tb1!#REF!</definedName>
    <definedName name="HLSB">[2]tb1!#REF!</definedName>
    <definedName name="HOLD">#REF!</definedName>
    <definedName name="HOTEL">#N/A</definedName>
    <definedName name="interestv1" localSheetId="2">[5]tb1!#REF!</definedName>
    <definedName name="interestv1" localSheetId="4">[5]tb1!#REF!</definedName>
    <definedName name="interestv1">[5]tb1!#REF!</definedName>
    <definedName name="INTPURCMTHLYR">#REF!</definedName>
    <definedName name="INTPURCYTDLYR">#REF!</definedName>
    <definedName name="INTRECMTHLYR">#N/A</definedName>
    <definedName name="INTRECYTDLYR">#N/A</definedName>
    <definedName name="LOANINTMTHLYR">#REF!</definedName>
    <definedName name="LOANINTYTDLYR">#REF!</definedName>
    <definedName name="M">#REF!</definedName>
    <definedName name="M3SUMMARYVF">#REF!</definedName>
    <definedName name="MACRO">#REF!</definedName>
    <definedName name="MARKETINGSUMMARY">#REF!</definedName>
    <definedName name="MARKETMTHLYR">#REF!</definedName>
    <definedName name="MARKETYTDLYR">#REF!</definedName>
    <definedName name="Melamine_paper___125">#REF!</definedName>
    <definedName name="MENDIGINTMTHLYR">#REF!</definedName>
    <definedName name="MENDIGINTYTDLYR">#REF!</definedName>
    <definedName name="MGTFEEMTHLYR">#REF!</definedName>
    <definedName name="MGTFEEYTDLYR">#REF!</definedName>
    <definedName name="nmb">#REF!</definedName>
    <definedName name="OPPROFITMTHLYR">#REF!</definedName>
    <definedName name="OPPROFITYTDLYR">#REF!</definedName>
    <definedName name="OTHERSMTHLYR">#REF!</definedName>
    <definedName name="OTHERSYTDLYR">#REF!</definedName>
    <definedName name="P">#REF!</definedName>
    <definedName name="P_L_DETAIL">#REF!</definedName>
    <definedName name="P_L_MTH_WORK">#REF!</definedName>
    <definedName name="P_L_SUM" localSheetId="4">#REF!</definedName>
    <definedName name="P_L_SUM">#REF!</definedName>
    <definedName name="P_L_YTD_WORK">#REF!</definedName>
    <definedName name="PAGE_1">#REF!</definedName>
    <definedName name="PAGE_2">#REF!</definedName>
    <definedName name="PAGE_3">#REF!</definedName>
    <definedName name="PERFORMANCE">#N/A</definedName>
    <definedName name="PERIOD_END">'[4]HMS - SUD'!$F$4</definedName>
    <definedName name="Pieces_Of_Board_Laminated___1.1.97_to_30.11.97">#REF!</definedName>
    <definedName name="PJINTMTHLYR">#REF!</definedName>
    <definedName name="PJINTYTDLYR">#REF!</definedName>
    <definedName name="Plainboard_MUF_Board">#REF!</definedName>
    <definedName name="pqr">#N/A</definedName>
    <definedName name="PREPARED_BY">'[4]HMS - SUD'!$L$3</definedName>
    <definedName name="PREPARED_DATE">'[4]HMS - SUD'!$L$4</definedName>
    <definedName name="_xlnm.Print_Area" localSheetId="2">BS!$A$1:$I$61</definedName>
    <definedName name="_xlnm.Print_Area" localSheetId="1">CFS!$A$1:$F$95</definedName>
    <definedName name="_xlnm.Print_Area" localSheetId="5">CI!$A$1:$H$49</definedName>
    <definedName name="_xlnm.Print_Area" localSheetId="3">Equity!$B$1:$S$44</definedName>
    <definedName name="_xlnm.Print_Area" localSheetId="4">IS!$A$1:$K$60</definedName>
    <definedName name="_xlnm.Print_Area" localSheetId="0">'Note CFS'!$A$1:$F$28</definedName>
    <definedName name="Print_Area_MI">#REF!</definedName>
    <definedName name="Print_Area1">#REF!</definedName>
    <definedName name="_xlnm.Print_Titles" localSheetId="2">BS!$B:$E,BS!$1:$3</definedName>
    <definedName name="_xlnm.Print_Titles" localSheetId="1">CFS!$1:$7</definedName>
    <definedName name="_xlnm.Print_Titles" localSheetId="0">'Note CFS'!$1:$5</definedName>
    <definedName name="_xlnm.Print_Titles">#REF!</definedName>
    <definedName name="PROA">#N/A</definedName>
    <definedName name="PROAPT">#N/A</definedName>
    <definedName name="PROCEDURES">#REF!</definedName>
    <definedName name="PROFIT">#N/A</definedName>
    <definedName name="PROFIT2">#N/A</definedName>
    <definedName name="RENTMTHLYR">#REF!</definedName>
    <definedName name="RENTYTDLYR">#REF!</definedName>
    <definedName name="RETAIL">#N/A</definedName>
    <definedName name="rst">#REF!</definedName>
    <definedName name="SALESMTHLYR">#REF!</definedName>
    <definedName name="SALESYTDLYR">#REF!</definedName>
    <definedName name="SERVICE">#N/A</definedName>
    <definedName name="SUMINPCVF">#REF!</definedName>
    <definedName name="TAXMTHLYR">#REF!</definedName>
    <definedName name="TAXYTDLYR">#REF!</definedName>
    <definedName name="UF___variable">#REF!</definedName>
    <definedName name="US_Bod_1297_Sum_01">#REF!</definedName>
    <definedName name="XXX">#N/A</definedName>
    <definedName name="zsdfse">[2]tb1!#REF!</definedName>
  </definedNames>
  <calcPr calcId="124519"/>
</workbook>
</file>

<file path=xl/calcChain.xml><?xml version="1.0" encoding="utf-8"?>
<calcChain xmlns="http://schemas.openxmlformats.org/spreadsheetml/2006/main">
  <c r="I15" i="2"/>
  <c r="I22" s="1"/>
  <c r="I28" s="1"/>
  <c r="I32" s="1"/>
  <c r="I37" s="1"/>
  <c r="G15"/>
  <c r="G22" s="1"/>
  <c r="G28" s="1"/>
  <c r="G32" s="1"/>
  <c r="E15"/>
  <c r="E22" s="1"/>
  <c r="E28" s="1"/>
  <c r="E32" s="1"/>
  <c r="C15"/>
  <c r="C22" s="1"/>
  <c r="C28" s="1"/>
  <c r="C32" s="1"/>
  <c r="F28" i="6"/>
  <c r="D28"/>
  <c r="F16"/>
  <c r="D16"/>
  <c r="F85" i="5"/>
  <c r="D85"/>
  <c r="F79"/>
  <c r="D71"/>
  <c r="F65"/>
  <c r="D76"/>
  <c r="D62"/>
  <c r="F20"/>
  <c r="F35" s="1"/>
  <c r="F41" s="1"/>
  <c r="F48" s="1"/>
  <c r="D35"/>
  <c r="D41" s="1"/>
  <c r="D48" s="1"/>
  <c r="F49" i="4"/>
  <c r="F48"/>
  <c r="F47"/>
  <c r="F46"/>
  <c r="F45"/>
  <c r="F44"/>
  <c r="H43"/>
  <c r="H52" s="1"/>
  <c r="H55" s="1"/>
  <c r="F52"/>
  <c r="H37"/>
  <c r="F37"/>
  <c r="H30"/>
  <c r="F30"/>
  <c r="H23"/>
  <c r="H32" s="1"/>
  <c r="F23"/>
  <c r="F32" s="1"/>
  <c r="H12"/>
  <c r="H10"/>
  <c r="H15" s="1"/>
  <c r="H39" s="1"/>
  <c r="F15"/>
  <c r="F39" s="1"/>
  <c r="Q38" i="3"/>
  <c r="O38"/>
  <c r="M38"/>
  <c r="K38"/>
  <c r="I38"/>
  <c r="G38"/>
  <c r="E38"/>
  <c r="C38"/>
  <c r="S35"/>
  <c r="S31"/>
  <c r="S29"/>
  <c r="S38" s="1"/>
  <c r="S22"/>
  <c r="Q18"/>
  <c r="O18"/>
  <c r="M18"/>
  <c r="S18" s="1"/>
  <c r="R16"/>
  <c r="R25" s="1"/>
  <c r="Q16"/>
  <c r="Q25" s="1"/>
  <c r="P16"/>
  <c r="O16"/>
  <c r="O25" s="1"/>
  <c r="N16"/>
  <c r="M16"/>
  <c r="M25" s="1"/>
  <c r="L16"/>
  <c r="L25" s="1"/>
  <c r="K16"/>
  <c r="K25" s="1"/>
  <c r="J16"/>
  <c r="J25" s="1"/>
  <c r="I16"/>
  <c r="I25" s="1"/>
  <c r="H16"/>
  <c r="H25" s="1"/>
  <c r="G16"/>
  <c r="G25" s="1"/>
  <c r="F16"/>
  <c r="F25" s="1"/>
  <c r="E16"/>
  <c r="E25" s="1"/>
  <c r="C16"/>
  <c r="C25" s="1"/>
  <c r="S14"/>
  <c r="S11"/>
  <c r="S16" s="1"/>
  <c r="S25" s="1"/>
  <c r="H20" i="1"/>
  <c r="F20"/>
  <c r="D20"/>
  <c r="B20"/>
  <c r="C37" i="2" l="1"/>
  <c r="E37"/>
  <c r="G37"/>
  <c r="B22" i="1"/>
  <c r="B26" s="1"/>
  <c r="B29" s="1"/>
  <c r="D22"/>
  <c r="D26" s="1"/>
  <c r="D29" s="1"/>
  <c r="F22"/>
  <c r="F26" s="1"/>
  <c r="F29" s="1"/>
  <c r="H22"/>
  <c r="H26" s="1"/>
  <c r="H29" s="1"/>
  <c r="D65" i="5"/>
  <c r="D79"/>
  <c r="D82" s="1"/>
  <c r="D88" s="1"/>
  <c r="F82"/>
  <c r="F88" s="1"/>
  <c r="C40" i="2"/>
  <c r="C42" s="1"/>
  <c r="E40"/>
  <c r="E42" s="1"/>
  <c r="G40"/>
  <c r="G42" s="1"/>
  <c r="I40"/>
  <c r="I42" s="1"/>
</calcChain>
</file>

<file path=xl/comments1.xml><?xml version="1.0" encoding="utf-8"?>
<comments xmlns="http://schemas.openxmlformats.org/spreadsheetml/2006/main">
  <authors>
    <author>user</author>
  </authors>
  <commentList>
    <comment ref="C25" authorId="0">
      <text>
        <r>
          <rPr>
            <b/>
            <sz val="9"/>
            <color indexed="81"/>
            <rFont val="Tahoma"/>
            <family val="2"/>
          </rPr>
          <t>user:</t>
        </r>
        <r>
          <rPr>
            <sz val="9"/>
            <color indexed="81"/>
            <rFont val="Tahoma"/>
            <family val="2"/>
          </rPr>
          <t xml:space="preserve">
</t>
        </r>
      </text>
    </comment>
    <comment ref="E25" authorId="0">
      <text>
        <r>
          <rPr>
            <b/>
            <sz val="9"/>
            <color indexed="81"/>
            <rFont val="Tahoma"/>
            <family val="2"/>
          </rPr>
          <t>user:</t>
        </r>
        <r>
          <rPr>
            <sz val="9"/>
            <color indexed="81"/>
            <rFont val="Tahoma"/>
            <family val="2"/>
          </rPr>
          <t xml:space="preserve">
</t>
        </r>
      </text>
    </comment>
    <comment ref="F25" authorId="0">
      <text>
        <r>
          <rPr>
            <b/>
            <sz val="9"/>
            <color indexed="81"/>
            <rFont val="Tahoma"/>
            <family val="2"/>
          </rPr>
          <t>user:</t>
        </r>
        <r>
          <rPr>
            <sz val="9"/>
            <color indexed="81"/>
            <rFont val="Tahoma"/>
            <family val="2"/>
          </rPr>
          <t xml:space="preserve">
</t>
        </r>
      </text>
    </comment>
    <comment ref="G25" authorId="0">
      <text>
        <r>
          <rPr>
            <b/>
            <sz val="9"/>
            <color indexed="81"/>
            <rFont val="Tahoma"/>
            <family val="2"/>
          </rPr>
          <t>user:</t>
        </r>
        <r>
          <rPr>
            <sz val="9"/>
            <color indexed="81"/>
            <rFont val="Tahoma"/>
            <family val="2"/>
          </rPr>
          <t xml:space="preserve">
</t>
        </r>
      </text>
    </comment>
    <comment ref="H25" authorId="0">
      <text>
        <r>
          <rPr>
            <b/>
            <sz val="9"/>
            <color indexed="81"/>
            <rFont val="Tahoma"/>
            <family val="2"/>
          </rPr>
          <t>user:</t>
        </r>
        <r>
          <rPr>
            <sz val="9"/>
            <color indexed="81"/>
            <rFont val="Tahoma"/>
            <family val="2"/>
          </rPr>
          <t xml:space="preserve">
</t>
        </r>
      </text>
    </comment>
    <comment ref="I25" authorId="0">
      <text>
        <r>
          <rPr>
            <b/>
            <sz val="9"/>
            <color indexed="81"/>
            <rFont val="Tahoma"/>
            <family val="2"/>
          </rPr>
          <t>user:</t>
        </r>
        <r>
          <rPr>
            <sz val="9"/>
            <color indexed="81"/>
            <rFont val="Tahoma"/>
            <family val="2"/>
          </rPr>
          <t xml:space="preserve">
</t>
        </r>
      </text>
    </comment>
    <comment ref="J25" authorId="0">
      <text>
        <r>
          <rPr>
            <b/>
            <sz val="9"/>
            <color indexed="81"/>
            <rFont val="Tahoma"/>
            <family val="2"/>
          </rPr>
          <t>user:</t>
        </r>
        <r>
          <rPr>
            <sz val="9"/>
            <color indexed="81"/>
            <rFont val="Tahoma"/>
            <family val="2"/>
          </rPr>
          <t xml:space="preserve">
</t>
        </r>
      </text>
    </comment>
    <comment ref="K25" authorId="0">
      <text>
        <r>
          <rPr>
            <b/>
            <sz val="9"/>
            <color indexed="81"/>
            <rFont val="Tahoma"/>
            <family val="2"/>
          </rPr>
          <t>user:</t>
        </r>
        <r>
          <rPr>
            <sz val="9"/>
            <color indexed="81"/>
            <rFont val="Tahoma"/>
            <family val="2"/>
          </rPr>
          <t xml:space="preserve">
</t>
        </r>
      </text>
    </comment>
    <comment ref="L25" authorId="0">
      <text>
        <r>
          <rPr>
            <b/>
            <sz val="9"/>
            <color indexed="81"/>
            <rFont val="Tahoma"/>
            <family val="2"/>
          </rPr>
          <t>user:</t>
        </r>
        <r>
          <rPr>
            <sz val="9"/>
            <color indexed="81"/>
            <rFont val="Tahoma"/>
            <family val="2"/>
          </rPr>
          <t xml:space="preserve">
</t>
        </r>
      </text>
    </comment>
    <comment ref="M25" authorId="0">
      <text>
        <r>
          <rPr>
            <b/>
            <sz val="9"/>
            <color indexed="81"/>
            <rFont val="Tahoma"/>
            <family val="2"/>
          </rPr>
          <t>user:</t>
        </r>
        <r>
          <rPr>
            <sz val="9"/>
            <color indexed="81"/>
            <rFont val="Tahoma"/>
            <family val="2"/>
          </rPr>
          <t xml:space="preserve">
</t>
        </r>
      </text>
    </comment>
    <comment ref="N25" authorId="0">
      <text>
        <r>
          <rPr>
            <b/>
            <sz val="9"/>
            <color indexed="81"/>
            <rFont val="Tahoma"/>
            <family val="2"/>
          </rPr>
          <t>user:</t>
        </r>
        <r>
          <rPr>
            <sz val="9"/>
            <color indexed="81"/>
            <rFont val="Tahoma"/>
            <family val="2"/>
          </rPr>
          <t xml:space="preserve">
</t>
        </r>
      </text>
    </comment>
    <comment ref="O25" authorId="0">
      <text>
        <r>
          <rPr>
            <b/>
            <sz val="9"/>
            <color indexed="81"/>
            <rFont val="Tahoma"/>
            <family val="2"/>
          </rPr>
          <t>user:</t>
        </r>
        <r>
          <rPr>
            <sz val="9"/>
            <color indexed="81"/>
            <rFont val="Tahoma"/>
            <family val="2"/>
          </rPr>
          <t xml:space="preserve">
</t>
        </r>
      </text>
    </comment>
    <comment ref="P25" authorId="0">
      <text>
        <r>
          <rPr>
            <b/>
            <sz val="9"/>
            <color indexed="81"/>
            <rFont val="Tahoma"/>
            <family val="2"/>
          </rPr>
          <t>user:</t>
        </r>
        <r>
          <rPr>
            <sz val="9"/>
            <color indexed="81"/>
            <rFont val="Tahoma"/>
            <family val="2"/>
          </rPr>
          <t xml:space="preserve">
</t>
        </r>
      </text>
    </comment>
    <comment ref="Q25" authorId="0">
      <text>
        <r>
          <rPr>
            <b/>
            <sz val="9"/>
            <color indexed="81"/>
            <rFont val="Tahoma"/>
            <family val="2"/>
          </rPr>
          <t>user:</t>
        </r>
        <r>
          <rPr>
            <sz val="9"/>
            <color indexed="81"/>
            <rFont val="Tahoma"/>
            <family val="2"/>
          </rPr>
          <t xml:space="preserve">
</t>
        </r>
      </text>
    </comment>
    <comment ref="R25" authorId="0">
      <text>
        <r>
          <rPr>
            <b/>
            <sz val="9"/>
            <color indexed="81"/>
            <rFont val="Tahoma"/>
            <family val="2"/>
          </rPr>
          <t>user:</t>
        </r>
        <r>
          <rPr>
            <sz val="9"/>
            <color indexed="81"/>
            <rFont val="Tahoma"/>
            <family val="2"/>
          </rPr>
          <t xml:space="preserve">
</t>
        </r>
      </text>
    </comment>
    <comment ref="S25"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<sst xmlns="http://schemas.openxmlformats.org/spreadsheetml/2006/main" count="249" uniqueCount="179">
  <si>
    <t>Harrisons Holdings (Malaysia) Berhad [194675-H]</t>
  </si>
  <si>
    <t>Consolidated condensed statement of comprehensive income for the 3 months ended 31 March 2010</t>
  </si>
  <si>
    <t>Current</t>
  </si>
  <si>
    <t>3 months</t>
  </si>
  <si>
    <t>Quarter Ended</t>
  </si>
  <si>
    <t>Ended</t>
  </si>
  <si>
    <t>31 March</t>
  </si>
  <si>
    <t>RM'000</t>
  </si>
  <si>
    <t>Profit for the period</t>
  </si>
  <si>
    <t>Other comprehensive income</t>
  </si>
  <si>
    <t>Available-for-sale financial assets</t>
  </si>
  <si>
    <t>- fair value gains</t>
  </si>
  <si>
    <t>- reclassification upon disposal</t>
  </si>
  <si>
    <t>Currency translation differences</t>
  </si>
  <si>
    <t xml:space="preserve">Other comprehensive income </t>
  </si>
  <si>
    <t xml:space="preserve">  for the period, net of tax</t>
  </si>
  <si>
    <t>Total comprehensive income for the period</t>
  </si>
  <si>
    <t>Total comprehensive income attributable to:</t>
  </si>
  <si>
    <t>- owners of the company</t>
  </si>
  <si>
    <t>- minority interest</t>
  </si>
  <si>
    <t xml:space="preserve">The Consolidated Condensed Statements of Conprehensive Income should be read </t>
  </si>
  <si>
    <t xml:space="preserve">in conjuction with the Annual Financial Report for the financial year ended 31 December 2009 </t>
  </si>
  <si>
    <t xml:space="preserve"> and the explanatory note attached to the interim financial report.</t>
  </si>
  <si>
    <t>Consolidated Condensed Income statement for the 3 months ended 31 March 2010</t>
  </si>
  <si>
    <t>Revenue</t>
  </si>
  <si>
    <t>Cost of sales</t>
  </si>
  <si>
    <t>Gross profit</t>
  </si>
  <si>
    <t>Other income</t>
  </si>
  <si>
    <t>Selling and distribution costs</t>
  </si>
  <si>
    <t>Administrative expenses</t>
  </si>
  <si>
    <t>Other operating expenses</t>
  </si>
  <si>
    <t>Operating profit</t>
  </si>
  <si>
    <t>Finance income</t>
  </si>
  <si>
    <t>Finance cost</t>
  </si>
  <si>
    <t>Share of results of associates</t>
  </si>
  <si>
    <t>Profit before income tax</t>
  </si>
  <si>
    <t>Income tax expense</t>
  </si>
  <si>
    <t>Profit from continuing operations</t>
  </si>
  <si>
    <t>Discontinued Operations</t>
  </si>
  <si>
    <t>Profit from discontinued operations</t>
  </si>
  <si>
    <t>Profit attributable to:</t>
  </si>
  <si>
    <t>- owners of the Company</t>
  </si>
  <si>
    <t xml:space="preserve">Earnings per share for profit </t>
  </si>
  <si>
    <t xml:space="preserve">  attributable to the owners of the Company</t>
  </si>
  <si>
    <t>- basic (sen)</t>
  </si>
  <si>
    <t xml:space="preserve">- diluted (sen) </t>
  </si>
  <si>
    <t>The Consolidated Condensed Income Statements should be read in conjuction with</t>
  </si>
  <si>
    <t>the Annual Financial Report for the financial year ended 31 December 2009 and</t>
  </si>
  <si>
    <t xml:space="preserve"> the explanatory note attached to the interim financial report.</t>
  </si>
  <si>
    <t>Consolidated Condensed statement of changes in equity for the 3 months ended 31 March 2010</t>
  </si>
  <si>
    <t>Issued and fully paid ordinary shares of       RM1 each</t>
  </si>
  <si>
    <t>Share Options Reserves</t>
  </si>
  <si>
    <t>Number of Shares</t>
  </si>
  <si>
    <t>Nominal Value</t>
  </si>
  <si>
    <t>Treasury Shares</t>
  </si>
  <si>
    <t>Share Premium</t>
  </si>
  <si>
    <t>Currency translation reserves</t>
  </si>
  <si>
    <t>Retained Earnings</t>
  </si>
  <si>
    <t>Total</t>
  </si>
  <si>
    <t>'000</t>
  </si>
  <si>
    <t xml:space="preserve">Balance at 1 January 2010 (as previously </t>
  </si>
  <si>
    <t>stated)</t>
  </si>
  <si>
    <t>Effect of changes in accounting policies</t>
  </si>
  <si>
    <t>FRS 139</t>
  </si>
  <si>
    <t xml:space="preserve">Balance at 1 January 2010 </t>
  </si>
  <si>
    <t>(as restated and adjusted)</t>
  </si>
  <si>
    <t xml:space="preserve">Total comprehensive income </t>
  </si>
  <si>
    <t xml:space="preserve">  for the period</t>
  </si>
  <si>
    <t>Transactions with owners</t>
  </si>
  <si>
    <t>Employees share option scheme:</t>
  </si>
  <si>
    <t>- shares issued</t>
  </si>
  <si>
    <t>At 31 March 2010</t>
  </si>
  <si>
    <t>At 1 January 2009</t>
  </si>
  <si>
    <t>At 31 March 2009</t>
  </si>
  <si>
    <t xml:space="preserve">The Consolidated Condensed Statements of Changes in Equity should be read in conjunction with the </t>
  </si>
  <si>
    <t xml:space="preserve">Annual Financial Report for the year ended 31 December 2009 and the explanatory note attached to the </t>
  </si>
  <si>
    <t>interim financial report.</t>
  </si>
  <si>
    <t>Consolidated condensed statement of financial position as at 31 March 2010</t>
  </si>
  <si>
    <t>Unaudited</t>
  </si>
  <si>
    <t>As At</t>
  </si>
  <si>
    <t>31 March 2010</t>
  </si>
  <si>
    <t>31 December 2009</t>
  </si>
  <si>
    <t>NON CURRENT ASSETS</t>
  </si>
  <si>
    <t>Property, plant &amp; equipment</t>
  </si>
  <si>
    <t>Available-for-sales financial assets</t>
  </si>
  <si>
    <t>Other investments</t>
  </si>
  <si>
    <t>Deferred Tax Assets</t>
  </si>
  <si>
    <t>CURRENT ASSETS</t>
  </si>
  <si>
    <t>Inventories</t>
  </si>
  <si>
    <t>Trade and other receivables</t>
  </si>
  <si>
    <t>Tax Recoverables</t>
  </si>
  <si>
    <t>Deposits, bank and cash balances</t>
  </si>
  <si>
    <t>CURRENT LIABILITIES</t>
  </si>
  <si>
    <t>Trade and other payables</t>
  </si>
  <si>
    <t>Derivative financial instruments</t>
  </si>
  <si>
    <t>Current tax liabilities</t>
  </si>
  <si>
    <t xml:space="preserve">Borrowings </t>
  </si>
  <si>
    <t>NET CURRENT ASSETS</t>
  </si>
  <si>
    <t>NON CURRENT LIABILITIES</t>
  </si>
  <si>
    <t>Deferred tax liabilities</t>
  </si>
  <si>
    <t>CAPITAL AND RESERVES</t>
  </si>
  <si>
    <t>Share capital</t>
  </si>
  <si>
    <t>Reserves</t>
  </si>
  <si>
    <t xml:space="preserve"> </t>
  </si>
  <si>
    <t>Revaluation Reserve</t>
  </si>
  <si>
    <t>Capital Reserve</t>
  </si>
  <si>
    <t>Statutory Reserve</t>
  </si>
  <si>
    <t>Retained Profit</t>
  </si>
  <si>
    <t>Others</t>
  </si>
  <si>
    <t>Total Equity</t>
  </si>
  <si>
    <t>Net Assets per share (RM)</t>
  </si>
  <si>
    <t>The Consolidated  Condensed Balance Sheets should be read in conjuction with the Annual Financial Report for the financial year ended 31 December 2009 and the explanatory notes attached to the interim financial report</t>
  </si>
  <si>
    <t>Consolidated Condensed Cash Flow Statements</t>
  </si>
  <si>
    <t>For the 3 months ended 31 March 2010</t>
  </si>
  <si>
    <t>3 months ended</t>
  </si>
  <si>
    <t>Note</t>
  </si>
  <si>
    <t>CASH FLOWS FROM OPERATING ACTIVITIES</t>
  </si>
  <si>
    <t>Net profit after tax</t>
  </si>
  <si>
    <t>Adjustments for non-cash items:</t>
  </si>
  <si>
    <t>Bad debts written off</t>
  </si>
  <si>
    <t>Allowance for doubtful debts</t>
  </si>
  <si>
    <t>Allowance for inventories obsolescence</t>
  </si>
  <si>
    <t>Amortisation of prepaid lease payment</t>
  </si>
  <si>
    <t>Inventories written off</t>
  </si>
  <si>
    <t>Property, plant and equipment</t>
  </si>
  <si>
    <t>- depreciation</t>
  </si>
  <si>
    <t>- gain on disposal</t>
  </si>
  <si>
    <t>- written off</t>
  </si>
  <si>
    <t>- impairment loss</t>
  </si>
  <si>
    <t>- written back</t>
  </si>
  <si>
    <t xml:space="preserve">Expenses arising from equity-settled </t>
  </si>
  <si>
    <t xml:space="preserve">  share based payment transactions</t>
  </si>
  <si>
    <t>Unrealised foreign exchange (loss)/gain</t>
  </si>
  <si>
    <t>Dividend Income (gross)</t>
  </si>
  <si>
    <t>Interest income</t>
  </si>
  <si>
    <t>Interest expenses</t>
  </si>
  <si>
    <t>Taxation</t>
  </si>
  <si>
    <t>Changes in working capital:</t>
  </si>
  <si>
    <t>Decrease in inventories</t>
  </si>
  <si>
    <t>Decrease in receivables</t>
  </si>
  <si>
    <t>Decrease in payables</t>
  </si>
  <si>
    <t>Tax paid</t>
  </si>
  <si>
    <t>Tax Refund</t>
  </si>
  <si>
    <t>Interest received</t>
  </si>
  <si>
    <t xml:space="preserve">  Net cash generated from operating activities</t>
  </si>
  <si>
    <t>The Consolidated Condensed Cash Flow Statements should be read in conjunction with the</t>
  </si>
  <si>
    <t xml:space="preserve">Annual Financial Report for the year ended 31 December 2009 and the explanatory note attached </t>
  </si>
  <si>
    <t>to the interim financial report.</t>
  </si>
  <si>
    <t>CASH FLOWS FROM INVESTING ACTIVITIES</t>
  </si>
  <si>
    <t>Purchase of property, plant and equipment</t>
  </si>
  <si>
    <t xml:space="preserve">Proceeds from the sale of property, </t>
  </si>
  <si>
    <t xml:space="preserve">  plant and equipments</t>
  </si>
  <si>
    <t>Purchase of other investment</t>
  </si>
  <si>
    <t>Proceeds from sale of other investments</t>
  </si>
  <si>
    <t>Dividend received from other investments</t>
  </si>
  <si>
    <t>Net cash used in investing activities</t>
  </si>
  <si>
    <t>CASH FLOWS FROM FINANCING ACTIVITIES</t>
  </si>
  <si>
    <t>Proceeds from issue of shares</t>
  </si>
  <si>
    <t>Purchase of treasury shares</t>
  </si>
  <si>
    <t>Repayment of short term borrowings</t>
  </si>
  <si>
    <t>Drawdown from short term borrowings</t>
  </si>
  <si>
    <t>Proceeds from /(Repayment of) finance lease liabilities</t>
  </si>
  <si>
    <t>Interest paid</t>
  </si>
  <si>
    <t xml:space="preserve"> Net cash used in financing activities</t>
  </si>
  <si>
    <t>NET INCREASE IN CASH AND CASH EQUIVALENTS</t>
  </si>
  <si>
    <t xml:space="preserve">  DURING THE FINANCIAL PERIOD</t>
  </si>
  <si>
    <t xml:space="preserve">CASH AND CASH EQUIVALENTS </t>
  </si>
  <si>
    <t xml:space="preserve">  AT BEGINNING OF FINANCIAL YEAR</t>
  </si>
  <si>
    <t>CASH AND CASH EQUIVALENTS</t>
  </si>
  <si>
    <t xml:space="preserve">  AT END OF FINANCIAL YEAR</t>
  </si>
  <si>
    <t>Note to Consolidated Condensed Cash Flow Statements</t>
  </si>
  <si>
    <t>CASH AND CASH EQUIVALENTS AT BEGINNING OF FINANCIAL YEAR</t>
  </si>
  <si>
    <t>As at</t>
  </si>
  <si>
    <t>01 January 2010</t>
  </si>
  <si>
    <t>01 January 2009</t>
  </si>
  <si>
    <t>Deposits, cash and bank balances</t>
  </si>
  <si>
    <t>Bank overdrafts</t>
  </si>
  <si>
    <t>CASH AND CASH EQUIVALENTS AT END OF FINANCIAL PERIOD</t>
  </si>
  <si>
    <t>Restated</t>
  </si>
</sst>
</file>

<file path=xl/styles.xml><?xml version="1.0" encoding="utf-8"?>
<styleSheet xmlns="http://schemas.openxmlformats.org/spreadsheetml/2006/main">
  <numFmts count="19">
    <numFmt numFmtId="41" formatCode="_(* #,##0_);_(* \(#,##0\);_(* &quot;-&quot;_);_(@_)"/>
    <numFmt numFmtId="43" formatCode="_(* #,##0.00_);_(* \(#,##0.00\);_(* &quot;-&quot;??_);_(@_)"/>
    <numFmt numFmtId="164" formatCode="_(* #,##0_);_(* \(#,##0\);_(* &quot;-&quot;??_);_(@_)"/>
    <numFmt numFmtId="165" formatCode="#,##0;\(#,##0\)"/>
    <numFmt numFmtId="166" formatCode="_(&quot;RM&quot;* #,##0_);_(&quot;RM&quot;* \(#,##0\);_(&quot;RM&quot;* &quot;-&quot;_);_(@_)"/>
    <numFmt numFmtId="167" formatCode="_ * #,##0_ ;_ * \-#,##0_ ;_ * &quot;-&quot;??_ ;_ @_ "/>
    <numFmt numFmtId="168" formatCode="_(* #,##0.0_);_(* \(#,##0.0\);_(* &quot;-&quot;??_);_(@_)"/>
    <numFmt numFmtId="169" formatCode="_(* #,##0.00_);_(* \(#,##0.00\);_(* &quot;-&quot;_);_(@_)"/>
    <numFmt numFmtId="170" formatCode="&quot;RM&quot;#,##0.00_);[Red]\(&quot;RM&quot;#,##0.00\)"/>
    <numFmt numFmtId="171" formatCode="_-* #,##0.00_-;\-* #,##0.00_-;_-* &quot;-&quot;??_-;_-@_-"/>
    <numFmt numFmtId="172" formatCode="_([$€-2]* #,##0.00_);_([$€-2]* \(#,##0.00\);_([$€-2]* &quot;-&quot;??_)"/>
    <numFmt numFmtId="173" formatCode="#,##0.00;\(#,##0.00\)"/>
    <numFmt numFmtId="174" formatCode="&quot;$&quot;#,##0.00;\(&quot;$&quot;#,##0.00\)"/>
    <numFmt numFmtId="175" formatCode="###0.0%;\(###0.0%\)"/>
    <numFmt numFmtId="176" formatCode="0.00_)"/>
    <numFmt numFmtId="177" formatCode="General_)"/>
    <numFmt numFmtId="178" formatCode="_-* #,##0_-;\-* #,##0_-;_-* &quot;-&quot;??_-;_-@_-"/>
    <numFmt numFmtId="179" formatCode="0_);\(0\)"/>
    <numFmt numFmtId="180" formatCode="dd\ mmmm\ yyyy"/>
  </numFmts>
  <fonts count="41">
    <font>
      <sz val="10"/>
      <name val="Arial"/>
    </font>
    <font>
      <sz val="12"/>
      <name val="Gill Sans MT"/>
      <family val="2"/>
    </font>
    <font>
      <b/>
      <sz val="12"/>
      <name val="Franklin Gothic Book"/>
      <family val="2"/>
    </font>
    <font>
      <sz val="10"/>
      <name val="Arial"/>
    </font>
    <font>
      <sz val="12"/>
      <name val="Franklin Gothic Book"/>
      <family val="2"/>
    </font>
    <font>
      <sz val="12"/>
      <name val="Arial"/>
      <family val="2"/>
    </font>
    <font>
      <b/>
      <sz val="12"/>
      <name val="Arial"/>
      <family val="2"/>
    </font>
    <font>
      <sz val="10"/>
      <name val="Arial"/>
      <family val="2"/>
    </font>
    <font>
      <sz val="10"/>
      <name val="MS Sans Serif"/>
      <family val="2"/>
    </font>
    <font>
      <sz val="10"/>
      <name val="Helv"/>
      <family val="2"/>
    </font>
    <font>
      <sz val="8"/>
      <name val="Arial"/>
      <family val="2"/>
    </font>
    <font>
      <sz val="10"/>
      <color indexed="0"/>
      <name val="Arial"/>
      <family val="2"/>
    </font>
    <font>
      <u/>
      <sz val="10"/>
      <color indexed="12"/>
      <name val="Arial"/>
      <family val="2"/>
    </font>
    <font>
      <b/>
      <i/>
      <sz val="16"/>
      <name val="Helv"/>
    </font>
    <font>
      <sz val="11"/>
      <color indexed="8"/>
      <name val="Calibri"/>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i/>
      <sz val="10"/>
      <color indexed="0"/>
      <name val="Arial"/>
      <family val="2"/>
    </font>
    <font>
      <b/>
      <i/>
      <sz val="12"/>
      <color indexed="8"/>
      <name val="Arial"/>
      <family val="2"/>
    </font>
    <font>
      <b/>
      <i/>
      <sz val="12"/>
      <color indexed="12"/>
      <name val="Arial"/>
      <family val="2"/>
    </font>
    <font>
      <b/>
      <sz val="11"/>
      <color indexed="0"/>
      <name val="Arial"/>
      <family val="2"/>
    </font>
    <font>
      <sz val="11"/>
      <name val="Arial"/>
      <family val="2"/>
    </font>
    <font>
      <sz val="10"/>
      <name val="Courier"/>
      <family val="3"/>
    </font>
    <font>
      <sz val="10"/>
      <name val="Franklin Gothic Book"/>
      <family val="2"/>
    </font>
    <font>
      <b/>
      <sz val="10"/>
      <name val="Franklin Gothic Book"/>
      <family val="2"/>
    </font>
    <font>
      <sz val="10"/>
      <name val="Gill Sans MT"/>
      <family val="2"/>
    </font>
    <font>
      <u/>
      <sz val="12"/>
      <name val="Franklin Gothic Book"/>
      <family val="2"/>
    </font>
    <font>
      <b/>
      <sz val="9"/>
      <color indexed="81"/>
      <name val="Tahoma"/>
      <family val="2"/>
    </font>
    <font>
      <sz val="9"/>
      <color indexed="81"/>
      <name val="Tahoma"/>
      <family val="2"/>
    </font>
    <font>
      <sz val="12"/>
      <color indexed="8"/>
      <name val="Franklin Gothic Book"/>
      <family val="2"/>
    </font>
    <font>
      <b/>
      <sz val="10"/>
      <name val="Arial"/>
      <family val="2"/>
    </font>
    <font>
      <b/>
      <sz val="12"/>
      <color indexed="8"/>
      <name val="Franklin Gothic Book"/>
      <family val="2"/>
    </font>
    <font>
      <i/>
      <sz val="12"/>
      <color indexed="8"/>
      <name val="Franklin Gothic Book"/>
      <family val="2"/>
    </font>
    <font>
      <u/>
      <sz val="10"/>
      <name val="Arial"/>
      <family val="2"/>
    </font>
    <font>
      <sz val="11"/>
      <name val="Franklin Gothic Book"/>
      <family val="2"/>
    </font>
    <font>
      <b/>
      <u/>
      <sz val="12"/>
      <name val="Franklin Gothic Book"/>
      <family val="2"/>
    </font>
    <font>
      <b/>
      <sz val="11"/>
      <name val="Franklin Gothic Book"/>
      <family val="2"/>
    </font>
  </fonts>
  <fills count="21">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8"/>
      </patternFill>
    </fill>
  </fills>
  <borders count="10">
    <border>
      <left/>
      <right/>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style="thin">
        <color indexed="64"/>
      </top>
      <bottom/>
      <diagonal/>
    </border>
  </borders>
  <cellStyleXfs count="133">
    <xf numFmtId="0" fontId="0" fillId="0" borderId="0"/>
    <xf numFmtId="43" fontId="3" fillId="0" borderId="0" applyFont="0" applyFill="0" applyBorder="0" applyAlignment="0" applyProtection="0"/>
    <xf numFmtId="0" fontId="1" fillId="0" borderId="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0" fontId="9"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6" fontId="10" fillId="0" borderId="0" applyFont="0" applyFill="0" applyBorder="0" applyAlignment="0" applyProtection="0"/>
    <xf numFmtId="167" fontId="1" fillId="0" borderId="0" applyFont="0" applyFill="0" applyBorder="0" applyAlignment="0" applyProtection="0"/>
    <xf numFmtId="169" fontId="7"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0" fillId="0" borderId="0" applyFont="0" applyFill="0" applyBorder="0" applyAlignment="0" applyProtection="0"/>
    <xf numFmtId="43" fontId="7" fillId="0" borderId="0" applyFont="0" applyFill="0" applyBorder="0" applyAlignment="0" applyProtection="0"/>
    <xf numFmtId="169"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2" fontId="7" fillId="0" borderId="0" applyFont="0" applyFill="0" applyBorder="0" applyAlignment="0" applyProtection="0"/>
    <xf numFmtId="173" fontId="11" fillId="0" borderId="0"/>
    <xf numFmtId="174" fontId="11" fillId="0" borderId="0"/>
    <xf numFmtId="175" fontId="11" fillId="0" borderId="0"/>
    <xf numFmtId="0" fontId="12" fillId="0" borderId="0" applyNumberFormat="0" applyFill="0" applyBorder="0" applyAlignment="0" applyProtection="0">
      <alignment vertical="top"/>
      <protection locked="0"/>
    </xf>
    <xf numFmtId="176" fontId="13" fillId="0" borderId="0"/>
    <xf numFmtId="0" fontId="7" fillId="0" borderId="0"/>
    <xf numFmtId="0" fontId="7" fillId="0" borderId="0"/>
    <xf numFmtId="0" fontId="7" fillId="0" borderId="0"/>
    <xf numFmtId="38" fontId="10"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0" fontId="1" fillId="0" borderId="0"/>
    <xf numFmtId="0" fontId="1" fillId="0" borderId="0"/>
    <xf numFmtId="0" fontId="1" fillId="0" borderId="0"/>
    <xf numFmtId="0" fontId="7"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xf numFmtId="4" fontId="15" fillId="2" borderId="4" applyNumberFormat="0" applyProtection="0">
      <alignment vertical="center"/>
    </xf>
    <xf numFmtId="4" fontId="16" fillId="2" borderId="4" applyNumberFormat="0" applyProtection="0">
      <alignment vertical="center"/>
    </xf>
    <xf numFmtId="4" fontId="15" fillId="2" borderId="4" applyNumberFormat="0" applyProtection="0">
      <alignment horizontal="left" vertical="center" indent="1"/>
    </xf>
    <xf numFmtId="4" fontId="15" fillId="2" borderId="4" applyNumberFormat="0" applyProtection="0">
      <alignment horizontal="left" vertical="center" indent="1"/>
    </xf>
    <xf numFmtId="0" fontId="7" fillId="3" borderId="4" applyNumberFormat="0" applyProtection="0">
      <alignment horizontal="left" vertical="center" indent="1"/>
    </xf>
    <xf numFmtId="4" fontId="15" fillId="4" borderId="4" applyNumberFormat="0" applyProtection="0">
      <alignment horizontal="right" vertical="center"/>
    </xf>
    <xf numFmtId="4" fontId="15" fillId="5" borderId="4" applyNumberFormat="0" applyProtection="0">
      <alignment horizontal="right" vertical="center"/>
    </xf>
    <xf numFmtId="4" fontId="15" fillId="6" borderId="4" applyNumberFormat="0" applyProtection="0">
      <alignment horizontal="right" vertical="center"/>
    </xf>
    <xf numFmtId="4" fontId="15" fillId="7" borderId="4" applyNumberFormat="0" applyProtection="0">
      <alignment horizontal="right" vertical="center"/>
    </xf>
    <xf numFmtId="4" fontId="15" fillId="8" borderId="4" applyNumberFormat="0" applyProtection="0">
      <alignment horizontal="right" vertical="center"/>
    </xf>
    <xf numFmtId="4" fontId="15" fillId="9" borderId="4" applyNumberFormat="0" applyProtection="0">
      <alignment horizontal="right" vertical="center"/>
    </xf>
    <xf numFmtId="4" fontId="15" fillId="10" borderId="4" applyNumberFormat="0" applyProtection="0">
      <alignment horizontal="right" vertical="center"/>
    </xf>
    <xf numFmtId="4" fontId="15" fillId="11" borderId="4" applyNumberFormat="0" applyProtection="0">
      <alignment horizontal="right" vertical="center"/>
    </xf>
    <xf numFmtId="4" fontId="15" fillId="12" borderId="4" applyNumberFormat="0" applyProtection="0">
      <alignment horizontal="right" vertical="center"/>
    </xf>
    <xf numFmtId="4" fontId="17" fillId="13" borderId="4" applyNumberFormat="0" applyProtection="0">
      <alignment horizontal="left" vertical="center" indent="1"/>
    </xf>
    <xf numFmtId="4" fontId="15" fillId="14" borderId="5" applyNumberFormat="0" applyProtection="0">
      <alignment horizontal="left" vertical="center" indent="1"/>
    </xf>
    <xf numFmtId="4" fontId="18" fillId="15" borderId="0" applyNumberFormat="0" applyProtection="0">
      <alignment horizontal="left" vertical="center" indent="1"/>
    </xf>
    <xf numFmtId="0" fontId="7" fillId="3" borderId="4" applyNumberFormat="0" applyProtection="0">
      <alignment horizontal="left" vertical="center" indent="1"/>
    </xf>
    <xf numFmtId="4" fontId="15" fillId="14" borderId="4" applyNumberFormat="0" applyProtection="0">
      <alignment horizontal="left" vertical="center" indent="1"/>
    </xf>
    <xf numFmtId="4" fontId="15" fillId="16" borderId="4" applyNumberFormat="0" applyProtection="0">
      <alignment horizontal="left" vertical="center" indent="1"/>
    </xf>
    <xf numFmtId="0" fontId="7" fillId="16" borderId="4" applyNumberFormat="0" applyProtection="0">
      <alignment horizontal="left" vertical="center" indent="1"/>
    </xf>
    <xf numFmtId="0" fontId="7" fillId="16" borderId="4" applyNumberFormat="0" applyProtection="0">
      <alignment horizontal="left" vertical="center" indent="1"/>
    </xf>
    <xf numFmtId="0" fontId="7" fillId="17" borderId="4" applyNumberFormat="0" applyProtection="0">
      <alignment horizontal="left" vertical="center" indent="1"/>
    </xf>
    <xf numFmtId="0" fontId="7" fillId="17" borderId="4" applyNumberFormat="0" applyProtection="0">
      <alignment horizontal="left" vertical="center" indent="1"/>
    </xf>
    <xf numFmtId="0" fontId="7" fillId="18" borderId="4" applyNumberFormat="0" applyProtection="0">
      <alignment horizontal="left" vertical="center" indent="1"/>
    </xf>
    <xf numFmtId="0" fontId="7" fillId="18" borderId="4" applyNumberFormat="0" applyProtection="0">
      <alignment horizontal="left" vertical="center" indent="1"/>
    </xf>
    <xf numFmtId="0" fontId="7" fillId="3" borderId="4" applyNumberFormat="0" applyProtection="0">
      <alignment horizontal="left" vertical="center" indent="1"/>
    </xf>
    <xf numFmtId="0" fontId="7" fillId="3" borderId="4" applyNumberFormat="0" applyProtection="0">
      <alignment horizontal="left" vertical="center" indent="1"/>
    </xf>
    <xf numFmtId="4" fontId="15" fillId="19" borderId="4" applyNumberFormat="0" applyProtection="0">
      <alignment vertical="center"/>
    </xf>
    <xf numFmtId="4" fontId="16" fillId="19" borderId="4" applyNumberFormat="0" applyProtection="0">
      <alignment vertical="center"/>
    </xf>
    <xf numFmtId="4" fontId="15" fillId="19" borderId="4" applyNumberFormat="0" applyProtection="0">
      <alignment horizontal="left" vertical="center" indent="1"/>
    </xf>
    <xf numFmtId="4" fontId="15" fillId="19" borderId="4" applyNumberFormat="0" applyProtection="0">
      <alignment horizontal="left" vertical="center" indent="1"/>
    </xf>
    <xf numFmtId="4" fontId="15" fillId="14" borderId="4" applyNumberFormat="0" applyProtection="0">
      <alignment horizontal="right" vertical="center"/>
    </xf>
    <xf numFmtId="4" fontId="16" fillId="14" borderId="4" applyNumberFormat="0" applyProtection="0">
      <alignment horizontal="right" vertical="center"/>
    </xf>
    <xf numFmtId="0" fontId="7" fillId="3" borderId="4" applyNumberFormat="0" applyProtection="0">
      <alignment horizontal="left" vertical="center" indent="1"/>
    </xf>
    <xf numFmtId="0" fontId="7" fillId="3" borderId="4" applyNumberFormat="0" applyProtection="0">
      <alignment horizontal="left" vertical="center" indent="1"/>
    </xf>
    <xf numFmtId="0" fontId="19" fillId="0" borderId="0"/>
    <xf numFmtId="4" fontId="20" fillId="14" borderId="4" applyNumberFormat="0" applyProtection="0">
      <alignment horizontal="righ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0" fontId="9" fillId="0" borderId="0"/>
    <xf numFmtId="0" fontId="15" fillId="0" borderId="0" applyNumberFormat="0" applyBorder="0" applyAlignment="0"/>
    <xf numFmtId="0" fontId="21" fillId="20" borderId="0"/>
    <xf numFmtId="0" fontId="22" fillId="0" borderId="0" applyNumberFormat="0" applyBorder="0" applyAlignment="0"/>
    <xf numFmtId="0" fontId="22" fillId="0" borderId="0" applyNumberFormat="0" applyBorder="0" applyAlignment="0"/>
    <xf numFmtId="0" fontId="15" fillId="0" borderId="0" applyNumberFormat="0" applyBorder="0" applyAlignment="0"/>
    <xf numFmtId="0" fontId="15" fillId="0" borderId="0" applyNumberFormat="0" applyBorder="0" applyAlignment="0"/>
    <xf numFmtId="0" fontId="17" fillId="0" borderId="0" applyNumberFormat="0" applyBorder="0" applyAlignment="0"/>
    <xf numFmtId="0" fontId="23" fillId="0" borderId="0" applyNumberFormat="0" applyBorder="0" applyAlignment="0"/>
    <xf numFmtId="0" fontId="24" fillId="0" borderId="0"/>
    <xf numFmtId="0" fontId="24" fillId="0" borderId="0"/>
    <xf numFmtId="0" fontId="25" fillId="0" borderId="0"/>
    <xf numFmtId="177" fontId="26" fillId="0" borderId="0"/>
  </cellStyleXfs>
  <cellXfs count="243">
    <xf numFmtId="0" fontId="0" fillId="0" borderId="0" xfId="0"/>
    <xf numFmtId="0" fontId="2" fillId="0" borderId="0" xfId="2" applyFont="1"/>
    <xf numFmtId="0" fontId="4" fillId="0" borderId="0" xfId="0" applyFont="1"/>
    <xf numFmtId="0" fontId="5" fillId="0" borderId="0" xfId="0" applyFont="1"/>
    <xf numFmtId="0" fontId="2" fillId="0" borderId="0" xfId="0" applyFont="1"/>
    <xf numFmtId="0" fontId="2" fillId="0" borderId="0" xfId="0" applyFont="1" applyAlignment="1">
      <alignment horizontal="center"/>
    </xf>
    <xf numFmtId="49" fontId="2" fillId="0" borderId="0" xfId="0" applyNumberFormat="1" applyFont="1" applyAlignment="1">
      <alignment horizontal="center"/>
    </xf>
    <xf numFmtId="0" fontId="6" fillId="0" borderId="0" xfId="0" applyFont="1"/>
    <xf numFmtId="164" fontId="5" fillId="0" borderId="0" xfId="1" applyNumberFormat="1" applyFont="1"/>
    <xf numFmtId="0" fontId="4" fillId="0" borderId="0" xfId="0" quotePrefix="1" applyFont="1"/>
    <xf numFmtId="164" fontId="5" fillId="0" borderId="0" xfId="1" applyNumberFormat="1" applyFont="1" applyBorder="1"/>
    <xf numFmtId="164" fontId="5" fillId="0" borderId="1" xfId="1" applyNumberFormat="1" applyFont="1" applyBorder="1"/>
    <xf numFmtId="164" fontId="5" fillId="0" borderId="2" xfId="1" applyNumberFormat="1" applyFont="1" applyBorder="1"/>
    <xf numFmtId="0" fontId="5" fillId="0" borderId="0" xfId="0" quotePrefix="1" applyFont="1"/>
    <xf numFmtId="164" fontId="5" fillId="0" borderId="3" xfId="1" applyNumberFormat="1" applyFont="1" applyBorder="1"/>
    <xf numFmtId="0" fontId="7" fillId="0" borderId="0" xfId="0" applyFont="1"/>
    <xf numFmtId="164" fontId="0" fillId="0" borderId="0" xfId="1" applyNumberFormat="1" applyFont="1"/>
    <xf numFmtId="0" fontId="2" fillId="0" borderId="0" xfId="0" applyFont="1" applyBorder="1"/>
    <xf numFmtId="0" fontId="27" fillId="0" borderId="0" xfId="0" applyFont="1"/>
    <xf numFmtId="0" fontId="28" fillId="0" borderId="0" xfId="0" applyFont="1"/>
    <xf numFmtId="37" fontId="4" fillId="0" borderId="0" xfId="0" applyNumberFormat="1" applyFont="1" applyBorder="1"/>
    <xf numFmtId="37" fontId="27" fillId="0" borderId="0" xfId="0" applyNumberFormat="1" applyFont="1" applyBorder="1"/>
    <xf numFmtId="37" fontId="4" fillId="0" borderId="6" xfId="0" applyNumberFormat="1" applyFont="1" applyBorder="1"/>
    <xf numFmtId="37" fontId="4" fillId="0" borderId="0" xfId="0" applyNumberFormat="1" applyFont="1"/>
    <xf numFmtId="0" fontId="4" fillId="0" borderId="0" xfId="0" applyFont="1" applyBorder="1"/>
    <xf numFmtId="0" fontId="27" fillId="0" borderId="0" xfId="0" applyFont="1" applyBorder="1"/>
    <xf numFmtId="41" fontId="4" fillId="0" borderId="0" xfId="0" applyNumberFormat="1" applyFont="1"/>
    <xf numFmtId="37" fontId="4" fillId="0" borderId="3" xfId="0" applyNumberFormat="1" applyFont="1" applyBorder="1"/>
    <xf numFmtId="0" fontId="2" fillId="0" borderId="0" xfId="0" quotePrefix="1" applyFont="1"/>
    <xf numFmtId="41" fontId="4" fillId="0" borderId="0" xfId="0" applyNumberFormat="1" applyFont="1" applyBorder="1"/>
    <xf numFmtId="2" fontId="4" fillId="0" borderId="0" xfId="0" applyNumberFormat="1" applyFont="1"/>
    <xf numFmtId="39" fontId="4" fillId="0" borderId="0" xfId="0" applyNumberFormat="1" applyFont="1" applyAlignment="1">
      <alignment horizontal="right"/>
    </xf>
    <xf numFmtId="169" fontId="4" fillId="0" borderId="0" xfId="0" applyNumberFormat="1" applyFont="1"/>
    <xf numFmtId="169" fontId="4" fillId="0" borderId="0" xfId="0" applyNumberFormat="1" applyFont="1" applyAlignment="1">
      <alignment horizontal="right"/>
    </xf>
    <xf numFmtId="43" fontId="4" fillId="0" borderId="0" xfId="35" applyFont="1"/>
    <xf numFmtId="39" fontId="4" fillId="0" borderId="0" xfId="35" applyNumberFormat="1" applyFont="1" applyAlignment="1">
      <alignment horizontal="right"/>
    </xf>
    <xf numFmtId="41" fontId="4" fillId="0" borderId="0" xfId="0" applyNumberFormat="1" applyFont="1" applyAlignment="1">
      <alignment horizontal="right"/>
    </xf>
    <xf numFmtId="43" fontId="4" fillId="0" borderId="0" xfId="1" applyNumberFormat="1" applyFont="1"/>
    <xf numFmtId="0" fontId="28" fillId="0" borderId="0" xfId="0" applyFont="1" applyBorder="1"/>
    <xf numFmtId="164" fontId="27" fillId="0" borderId="0" xfId="35" applyNumberFormat="1" applyFont="1"/>
    <xf numFmtId="37" fontId="27" fillId="0" borderId="0" xfId="0" applyNumberFormat="1" applyFont="1"/>
    <xf numFmtId="164" fontId="27" fillId="0" borderId="0" xfId="1" applyNumberFormat="1" applyFont="1"/>
    <xf numFmtId="171" fontId="1" fillId="0" borderId="0" xfId="36" applyNumberFormat="1"/>
    <xf numFmtId="0" fontId="1" fillId="0" borderId="0" xfId="67"/>
    <xf numFmtId="171" fontId="1" fillId="0" borderId="0" xfId="36" applyNumberFormat="1" applyAlignment="1">
      <alignment horizontal="right"/>
    </xf>
    <xf numFmtId="171" fontId="4" fillId="0" borderId="0" xfId="36" applyNumberFormat="1" applyFont="1"/>
    <xf numFmtId="0" fontId="2" fillId="0" borderId="0" xfId="67" applyFont="1"/>
    <xf numFmtId="171" fontId="2" fillId="0" borderId="0" xfId="36" applyNumberFormat="1" applyFont="1" applyAlignment="1">
      <alignment horizontal="center" wrapText="1"/>
    </xf>
    <xf numFmtId="171" fontId="2" fillId="0" borderId="0" xfId="36" applyNumberFormat="1" applyFont="1"/>
    <xf numFmtId="0" fontId="4" fillId="0" borderId="0" xfId="67" applyFont="1"/>
    <xf numFmtId="171" fontId="2" fillId="0" borderId="0" xfId="36" applyNumberFormat="1" applyFont="1" applyBorder="1" applyAlignment="1"/>
    <xf numFmtId="0" fontId="27" fillId="0" borderId="0" xfId="67" applyFont="1"/>
    <xf numFmtId="0" fontId="29" fillId="0" borderId="0" xfId="67" applyFont="1"/>
    <xf numFmtId="171" fontId="2" fillId="0" borderId="6" xfId="36" applyNumberFormat="1" applyFont="1" applyBorder="1" applyAlignment="1">
      <alignment horizontal="right" vertical="center" wrapText="1"/>
    </xf>
    <xf numFmtId="171" fontId="2" fillId="0" borderId="0" xfId="36" applyNumberFormat="1" applyFont="1" applyAlignment="1">
      <alignment horizontal="center"/>
    </xf>
    <xf numFmtId="171" fontId="2" fillId="0" borderId="0" xfId="36" applyNumberFormat="1" applyFont="1" applyBorder="1"/>
    <xf numFmtId="171" fontId="2" fillId="0" borderId="6" xfId="36" applyNumberFormat="1" applyFont="1" applyBorder="1" applyAlignment="1">
      <alignment wrapText="1"/>
    </xf>
    <xf numFmtId="171" fontId="2" fillId="0" borderId="6" xfId="36" applyNumberFormat="1" applyFont="1" applyBorder="1" applyAlignment="1">
      <alignment horizontal="center" vertical="center" wrapText="1"/>
    </xf>
    <xf numFmtId="171" fontId="2" fillId="0" borderId="0" xfId="36" quotePrefix="1" applyNumberFormat="1" applyFont="1" applyAlignment="1">
      <alignment horizontal="right" vertical="center" wrapText="1"/>
    </xf>
    <xf numFmtId="171" fontId="2" fillId="0" borderId="0" xfId="36" applyNumberFormat="1" applyFont="1" applyAlignment="1">
      <alignment horizontal="right"/>
    </xf>
    <xf numFmtId="171" fontId="2" fillId="0" borderId="0" xfId="36" applyNumberFormat="1" applyFont="1" applyAlignment="1">
      <alignment horizontal="right" vertical="center" wrapText="1"/>
    </xf>
    <xf numFmtId="171" fontId="2" fillId="0" borderId="0" xfId="36" applyNumberFormat="1" applyFont="1" applyBorder="1" applyAlignment="1">
      <alignment horizontal="right"/>
    </xf>
    <xf numFmtId="178" fontId="4" fillId="0" borderId="0" xfId="36" applyNumberFormat="1" applyFont="1"/>
    <xf numFmtId="41" fontId="4" fillId="0" borderId="0" xfId="36" applyNumberFormat="1" applyFont="1" applyBorder="1"/>
    <xf numFmtId="179" fontId="4" fillId="0" borderId="0" xfId="36" applyNumberFormat="1" applyFont="1" applyBorder="1"/>
    <xf numFmtId="3" fontId="4" fillId="0" borderId="0" xfId="36" applyNumberFormat="1" applyFont="1" applyBorder="1"/>
    <xf numFmtId="178" fontId="4" fillId="0" borderId="0" xfId="36" applyNumberFormat="1" applyFont="1" applyAlignment="1">
      <alignment horizontal="center" vertical="center" wrapText="1"/>
    </xf>
    <xf numFmtId="0" fontId="4" fillId="0" borderId="6" xfId="67" applyFont="1" applyBorder="1"/>
    <xf numFmtId="179" fontId="4" fillId="0" borderId="6" xfId="36" applyNumberFormat="1" applyFont="1" applyBorder="1"/>
    <xf numFmtId="178" fontId="4" fillId="0" borderId="6" xfId="36" applyNumberFormat="1" applyFont="1" applyBorder="1"/>
    <xf numFmtId="171" fontId="2" fillId="0" borderId="6" xfId="36" applyNumberFormat="1" applyFont="1" applyBorder="1"/>
    <xf numFmtId="178" fontId="4" fillId="0" borderId="6" xfId="36" applyNumberFormat="1" applyFont="1" applyBorder="1" applyAlignment="1">
      <alignment horizontal="center" vertical="center" wrapText="1"/>
    </xf>
    <xf numFmtId="0" fontId="4" fillId="0" borderId="0" xfId="67" applyFont="1" applyBorder="1"/>
    <xf numFmtId="178" fontId="4" fillId="0" borderId="0" xfId="36" applyNumberFormat="1" applyFont="1" applyBorder="1"/>
    <xf numFmtId="178" fontId="4" fillId="0" borderId="0" xfId="36" applyNumberFormat="1" applyFont="1" applyBorder="1" applyAlignment="1">
      <alignment horizontal="center" vertical="center" wrapText="1"/>
    </xf>
    <xf numFmtId="164" fontId="4" fillId="0" borderId="0" xfId="1" applyNumberFormat="1" applyFont="1" applyBorder="1"/>
    <xf numFmtId="37" fontId="4" fillId="0" borderId="0" xfId="1" applyNumberFormat="1" applyFont="1" applyBorder="1"/>
    <xf numFmtId="3" fontId="4" fillId="0" borderId="0" xfId="36" applyNumberFormat="1" applyFont="1"/>
    <xf numFmtId="37" fontId="4" fillId="0" borderId="0" xfId="36" applyNumberFormat="1" applyFont="1"/>
    <xf numFmtId="3" fontId="4" fillId="0" borderId="0" xfId="36" applyNumberFormat="1" applyFont="1" applyAlignment="1">
      <alignment horizontal="right" vertical="center" wrapText="1"/>
    </xf>
    <xf numFmtId="3" fontId="2" fillId="0" borderId="0" xfId="36" applyNumberFormat="1" applyFont="1"/>
    <xf numFmtId="3" fontId="29" fillId="0" borderId="0" xfId="67" applyNumberFormat="1" applyFont="1"/>
    <xf numFmtId="171" fontId="2" fillId="0" borderId="0" xfId="36" applyNumberFormat="1" applyFont="1" applyAlignment="1">
      <alignment horizontal="center" vertical="center" wrapText="1"/>
    </xf>
    <xf numFmtId="0" fontId="4" fillId="0" borderId="0" xfId="67" quotePrefix="1" applyFont="1"/>
    <xf numFmtId="37" fontId="4" fillId="0" borderId="0" xfId="36" applyNumberFormat="1" applyFont="1" applyBorder="1"/>
    <xf numFmtId="37" fontId="4" fillId="0" borderId="0" xfId="36" applyNumberFormat="1" applyFont="1" applyBorder="1" applyAlignment="1">
      <alignment horizontal="right"/>
    </xf>
    <xf numFmtId="37" fontId="2" fillId="0" borderId="0" xfId="36" applyNumberFormat="1" applyFont="1" applyAlignment="1">
      <alignment horizontal="right"/>
    </xf>
    <xf numFmtId="37" fontId="4" fillId="0" borderId="0" xfId="36" applyNumberFormat="1" applyFont="1" applyAlignment="1">
      <alignment horizontal="right" vertical="center" wrapText="1"/>
    </xf>
    <xf numFmtId="37" fontId="4" fillId="0" borderId="7" xfId="36" applyNumberFormat="1" applyFont="1" applyBorder="1"/>
    <xf numFmtId="37" fontId="30" fillId="0" borderId="7" xfId="36" applyNumberFormat="1" applyFont="1" applyBorder="1"/>
    <xf numFmtId="37" fontId="1" fillId="0" borderId="0" xfId="67" applyNumberFormat="1"/>
    <xf numFmtId="0" fontId="1" fillId="0" borderId="0" xfId="67" applyBorder="1"/>
    <xf numFmtId="164" fontId="1" fillId="0" borderId="0" xfId="1" applyNumberFormat="1" applyFont="1" applyBorder="1"/>
    <xf numFmtId="37" fontId="1" fillId="0" borderId="0" xfId="1" applyNumberFormat="1" applyFont="1" applyBorder="1"/>
    <xf numFmtId="0" fontId="4" fillId="0" borderId="0" xfId="67" quotePrefix="1" applyFont="1" applyBorder="1"/>
    <xf numFmtId="171" fontId="4" fillId="0" borderId="7" xfId="36" applyNumberFormat="1" applyFont="1" applyBorder="1"/>
    <xf numFmtId="171" fontId="4" fillId="0" borderId="0" xfId="36" applyNumberFormat="1" applyFont="1" applyBorder="1"/>
    <xf numFmtId="178" fontId="4" fillId="0" borderId="7" xfId="36" applyNumberFormat="1" applyFont="1" applyBorder="1"/>
    <xf numFmtId="178" fontId="30" fillId="0" borderId="7" xfId="36" applyNumberFormat="1" applyFont="1" applyBorder="1"/>
    <xf numFmtId="178" fontId="1" fillId="0" borderId="0" xfId="36" applyNumberFormat="1"/>
    <xf numFmtId="0" fontId="1" fillId="0" borderId="0" xfId="67" applyFont="1" applyBorder="1"/>
    <xf numFmtId="0" fontId="2" fillId="0" borderId="0" xfId="0" applyFont="1" applyBorder="1" applyAlignment="1">
      <alignment horizontal="center"/>
    </xf>
    <xf numFmtId="0" fontId="2" fillId="0" borderId="0" xfId="0" applyFont="1" applyBorder="1" applyAlignment="1">
      <alignment horizontal="center" wrapText="1"/>
    </xf>
    <xf numFmtId="49" fontId="2" fillId="0" borderId="0" xfId="0" applyNumberFormat="1" applyFont="1" applyBorder="1" applyAlignment="1">
      <alignment horizontal="center"/>
    </xf>
    <xf numFmtId="37" fontId="33" fillId="0" borderId="0" xfId="0" applyNumberFormat="1" applyFont="1" applyProtection="1"/>
    <xf numFmtId="167" fontId="34" fillId="0" borderId="0" xfId="1" applyNumberFormat="1" applyFont="1" applyBorder="1"/>
    <xf numFmtId="167" fontId="7" fillId="0" borderId="0" xfId="1" applyNumberFormat="1" applyFont="1" applyBorder="1" applyAlignment="1">
      <alignment horizontal="right"/>
    </xf>
    <xf numFmtId="167" fontId="7" fillId="0" borderId="0" xfId="1" applyNumberFormat="1" applyFont="1" applyBorder="1"/>
    <xf numFmtId="164" fontId="4" fillId="0" borderId="6" xfId="1" applyNumberFormat="1" applyFont="1" applyBorder="1"/>
    <xf numFmtId="164" fontId="4" fillId="0" borderId="1" xfId="1" applyNumberFormat="1" applyFont="1" applyBorder="1"/>
    <xf numFmtId="167" fontId="12" fillId="0" borderId="0" xfId="1" applyNumberFormat="1" applyFont="1" applyBorder="1" applyAlignment="1">
      <alignment horizontal="right"/>
    </xf>
    <xf numFmtId="37" fontId="35" fillId="0" borderId="0" xfId="0" applyNumberFormat="1" applyFont="1" applyProtection="1"/>
    <xf numFmtId="37" fontId="36" fillId="0" borderId="0" xfId="0" applyNumberFormat="1" applyFont="1" applyProtection="1"/>
    <xf numFmtId="164" fontId="4" fillId="0" borderId="0" xfId="1" applyNumberFormat="1" applyFont="1" applyBorder="1" applyAlignment="1">
      <alignment horizontal="right"/>
    </xf>
    <xf numFmtId="167" fontId="3" fillId="0" borderId="0" xfId="1" applyNumberFormat="1" applyBorder="1"/>
    <xf numFmtId="164" fontId="4" fillId="0" borderId="7" xfId="1" applyNumberFormat="1" applyFont="1" applyBorder="1"/>
    <xf numFmtId="164" fontId="2" fillId="0" borderId="0" xfId="1" applyNumberFormat="1" applyFont="1" applyBorder="1"/>
    <xf numFmtId="37" fontId="2" fillId="0" borderId="0" xfId="0" applyNumberFormat="1" applyFont="1" applyBorder="1"/>
    <xf numFmtId="167" fontId="34" fillId="0" borderId="0" xfId="1" applyNumberFormat="1" applyFont="1" applyBorder="1" applyAlignment="1">
      <alignment horizontal="right"/>
    </xf>
    <xf numFmtId="164" fontId="4" fillId="0" borderId="2" xfId="1" applyNumberFormat="1" applyFont="1" applyBorder="1"/>
    <xf numFmtId="43" fontId="4" fillId="0" borderId="0" xfId="1" applyFont="1" applyBorder="1"/>
    <xf numFmtId="0" fontId="0" fillId="0" borderId="0" xfId="0" applyBorder="1"/>
    <xf numFmtId="43" fontId="4" fillId="0" borderId="6" xfId="1" applyFont="1" applyBorder="1"/>
    <xf numFmtId="167" fontId="7" fillId="0" borderId="8" xfId="1" applyNumberFormat="1" applyFont="1" applyBorder="1" applyAlignment="1">
      <alignment horizontal="right"/>
    </xf>
    <xf numFmtId="0" fontId="0" fillId="0" borderId="0" xfId="0" applyBorder="1" applyAlignment="1">
      <alignment horizontal="right"/>
    </xf>
    <xf numFmtId="43" fontId="4" fillId="0" borderId="0" xfId="1" applyNumberFormat="1" applyFont="1" applyBorder="1"/>
    <xf numFmtId="37" fontId="0" fillId="0" borderId="0" xfId="0" applyNumberFormat="1" applyBorder="1"/>
    <xf numFmtId="0" fontId="37" fillId="0" borderId="0" xfId="0" applyFont="1" applyBorder="1"/>
    <xf numFmtId="167" fontId="7" fillId="0" borderId="0" xfId="1" applyNumberFormat="1" applyFont="1" applyFill="1" applyBorder="1" applyAlignment="1">
      <alignment horizontal="right"/>
    </xf>
    <xf numFmtId="0" fontId="2" fillId="0" borderId="0" xfId="69" applyFont="1"/>
    <xf numFmtId="0" fontId="4" fillId="0" borderId="0" xfId="69" applyFont="1"/>
    <xf numFmtId="171" fontId="4" fillId="0" borderId="0" xfId="51" applyNumberFormat="1" applyFont="1"/>
    <xf numFmtId="0" fontId="27" fillId="0" borderId="0" xfId="69" applyFont="1"/>
    <xf numFmtId="0" fontId="2" fillId="0" borderId="0" xfId="69" applyFont="1" applyAlignment="1">
      <alignment horizontal="center"/>
    </xf>
    <xf numFmtId="180" fontId="2" fillId="0" borderId="0" xfId="51" applyNumberFormat="1" applyFont="1" applyAlignment="1">
      <alignment horizontal="right"/>
    </xf>
    <xf numFmtId="171" fontId="4" fillId="0" borderId="0" xfId="51" applyNumberFormat="1" applyFont="1" applyBorder="1"/>
    <xf numFmtId="0" fontId="4" fillId="0" borderId="0" xfId="69" applyFont="1" applyBorder="1"/>
    <xf numFmtId="0" fontId="27" fillId="0" borderId="0" xfId="69" applyFont="1" applyBorder="1"/>
    <xf numFmtId="171" fontId="2" fillId="0" borderId="0" xfId="51" applyNumberFormat="1" applyFont="1" applyAlignment="1">
      <alignment horizontal="right"/>
    </xf>
    <xf numFmtId="49" fontId="4" fillId="0" borderId="0" xfId="69" applyNumberFormat="1" applyFont="1"/>
    <xf numFmtId="49" fontId="2" fillId="0" borderId="0" xfId="51" applyNumberFormat="1" applyFont="1" applyBorder="1" applyAlignment="1">
      <alignment horizontal="center"/>
    </xf>
    <xf numFmtId="171" fontId="4" fillId="0" borderId="0" xfId="51" applyNumberFormat="1" applyFont="1" applyBorder="1" applyAlignment="1">
      <alignment horizontal="center"/>
    </xf>
    <xf numFmtId="37" fontId="4" fillId="0" borderId="0" xfId="69" applyNumberFormat="1" applyFont="1"/>
    <xf numFmtId="37" fontId="4" fillId="0" borderId="0" xfId="51" applyNumberFormat="1" applyFont="1"/>
    <xf numFmtId="178" fontId="4" fillId="0" borderId="0" xfId="32" applyNumberFormat="1" applyFont="1"/>
    <xf numFmtId="37" fontId="4" fillId="0" borderId="0" xfId="32" applyNumberFormat="1" applyFont="1"/>
    <xf numFmtId="178" fontId="4" fillId="0" borderId="0" xfId="51" applyNumberFormat="1" applyFont="1"/>
    <xf numFmtId="178" fontId="4" fillId="0" borderId="0" xfId="51" applyNumberFormat="1" applyFont="1" applyBorder="1"/>
    <xf numFmtId="178" fontId="4" fillId="0" borderId="0" xfId="32" applyNumberFormat="1" applyFont="1" applyAlignment="1"/>
    <xf numFmtId="178" fontId="4" fillId="0" borderId="0" xfId="32" applyNumberFormat="1" applyFont="1" applyAlignment="1">
      <alignment horizontal="left" vertical="center" wrapText="1"/>
    </xf>
    <xf numFmtId="0" fontId="29" fillId="0" borderId="0" xfId="69" applyFont="1"/>
    <xf numFmtId="178" fontId="1" fillId="0" borderId="0" xfId="51" applyNumberFormat="1" applyFont="1" applyBorder="1"/>
    <xf numFmtId="178" fontId="4" fillId="0" borderId="0" xfId="32" quotePrefix="1" applyNumberFormat="1" applyFont="1" applyAlignment="1">
      <alignment horizontal="left" vertical="center" wrapText="1"/>
    </xf>
    <xf numFmtId="164" fontId="1" fillId="0" borderId="0" xfId="51" applyNumberFormat="1" applyFont="1" applyBorder="1"/>
    <xf numFmtId="178" fontId="4" fillId="0" borderId="0" xfId="32" applyNumberFormat="1" applyFont="1" applyAlignment="1">
      <alignment vertical="top"/>
    </xf>
    <xf numFmtId="37" fontId="4" fillId="0" borderId="0" xfId="32" applyNumberFormat="1" applyFont="1" applyBorder="1"/>
    <xf numFmtId="0" fontId="1" fillId="0" borderId="0" xfId="69" applyFont="1" applyBorder="1"/>
    <xf numFmtId="37" fontId="4" fillId="0" borderId="6" xfId="32" applyNumberFormat="1" applyFont="1" applyBorder="1"/>
    <xf numFmtId="37" fontId="29" fillId="0" borderId="6" xfId="69" applyNumberFormat="1" applyFont="1" applyBorder="1"/>
    <xf numFmtId="178" fontId="2" fillId="0" borderId="0" xfId="51" applyNumberFormat="1" applyFont="1" applyBorder="1"/>
    <xf numFmtId="41" fontId="4" fillId="0" borderId="0" xfId="51" applyNumberFormat="1" applyFont="1" applyBorder="1"/>
    <xf numFmtId="178" fontId="4" fillId="0" borderId="0" xfId="32" applyNumberFormat="1" applyFont="1" applyAlignment="1">
      <alignment wrapText="1"/>
    </xf>
    <xf numFmtId="37" fontId="4" fillId="0" borderId="6" xfId="51" applyNumberFormat="1" applyFont="1" applyBorder="1"/>
    <xf numFmtId="37" fontId="4" fillId="0" borderId="0" xfId="51" applyNumberFormat="1" applyFont="1" applyBorder="1"/>
    <xf numFmtId="171" fontId="27" fillId="0" borderId="0" xfId="51" applyNumberFormat="1" applyFont="1" applyBorder="1"/>
    <xf numFmtId="0" fontId="4" fillId="0" borderId="0" xfId="69" quotePrefix="1" applyFont="1"/>
    <xf numFmtId="178" fontId="2" fillId="0" borderId="0" xfId="32" applyNumberFormat="1" applyFont="1"/>
    <xf numFmtId="37" fontId="4" fillId="0" borderId="7" xfId="51" applyNumberFormat="1" applyFont="1" applyBorder="1"/>
    <xf numFmtId="178" fontId="2" fillId="0" borderId="0" xfId="32" applyNumberFormat="1" applyFont="1" applyAlignment="1">
      <alignment wrapText="1"/>
    </xf>
    <xf numFmtId="178" fontId="2" fillId="0" borderId="0" xfId="32" applyNumberFormat="1" applyFont="1" applyAlignment="1">
      <alignment vertical="center" wrapText="1"/>
    </xf>
    <xf numFmtId="178" fontId="4" fillId="0" borderId="0" xfId="32" applyNumberFormat="1" applyFont="1" applyAlignment="1">
      <alignment horizontal="left"/>
    </xf>
    <xf numFmtId="178" fontId="2" fillId="0" borderId="0" xfId="32" quotePrefix="1" applyNumberFormat="1" applyFont="1" applyAlignment="1">
      <alignment horizontal="center"/>
    </xf>
    <xf numFmtId="37" fontId="27" fillId="0" borderId="0" xfId="69" applyNumberFormat="1" applyFont="1"/>
    <xf numFmtId="37" fontId="27" fillId="0" borderId="0" xfId="51" applyNumberFormat="1" applyFont="1"/>
    <xf numFmtId="37" fontId="33" fillId="0" borderId="0" xfId="51" applyNumberFormat="1" applyFont="1"/>
    <xf numFmtId="164" fontId="4" fillId="0" borderId="0" xfId="51" applyNumberFormat="1" applyFont="1" applyBorder="1"/>
    <xf numFmtId="1" fontId="2" fillId="0" borderId="0" xfId="32" quotePrefix="1" applyNumberFormat="1" applyFont="1" applyAlignment="1">
      <alignment horizontal="center" vertical="center"/>
    </xf>
    <xf numFmtId="1" fontId="2" fillId="0" borderId="0" xfId="32" applyNumberFormat="1" applyFont="1" applyAlignment="1">
      <alignment horizontal="center" vertical="center"/>
    </xf>
    <xf numFmtId="164" fontId="4" fillId="0" borderId="0" xfId="32" applyNumberFormat="1" applyFont="1"/>
    <xf numFmtId="0" fontId="38" fillId="0" borderId="0" xfId="69" applyFont="1"/>
    <xf numFmtId="178" fontId="38" fillId="0" borderId="0" xfId="32" applyNumberFormat="1" applyFont="1"/>
    <xf numFmtId="164" fontId="38" fillId="0" borderId="0" xfId="32" applyNumberFormat="1" applyFont="1"/>
    <xf numFmtId="178" fontId="38" fillId="0" borderId="0" xfId="51" applyNumberFormat="1" applyFont="1"/>
    <xf numFmtId="178" fontId="27" fillId="0" borderId="0" xfId="32" applyNumberFormat="1" applyFont="1"/>
    <xf numFmtId="164" fontId="27" fillId="0" borderId="0" xfId="32" applyNumberFormat="1" applyFont="1"/>
    <xf numFmtId="171" fontId="27" fillId="0" borderId="0" xfId="51" applyNumberFormat="1" applyFont="1"/>
    <xf numFmtId="178" fontId="4" fillId="0" borderId="0" xfId="31" applyNumberFormat="1" applyFont="1"/>
    <xf numFmtId="164" fontId="4" fillId="0" borderId="0" xfId="31" applyNumberFormat="1" applyFont="1"/>
    <xf numFmtId="171" fontId="4" fillId="0" borderId="0" xfId="50" applyNumberFormat="1" applyFont="1"/>
    <xf numFmtId="0" fontId="1" fillId="0" borderId="0" xfId="65"/>
    <xf numFmtId="0" fontId="2" fillId="0" borderId="0" xfId="69" applyFont="1" applyAlignment="1">
      <alignment horizontal="left"/>
    </xf>
    <xf numFmtId="171" fontId="4" fillId="0" borderId="0" xfId="50" applyNumberFormat="1" applyFont="1" applyBorder="1"/>
    <xf numFmtId="0" fontId="1" fillId="0" borderId="0" xfId="65" applyBorder="1"/>
    <xf numFmtId="0" fontId="39" fillId="0" borderId="0" xfId="69" applyFont="1"/>
    <xf numFmtId="178" fontId="2" fillId="0" borderId="0" xfId="31" applyNumberFormat="1" applyFont="1" applyAlignment="1">
      <alignment horizontal="right"/>
    </xf>
    <xf numFmtId="171" fontId="30" fillId="0" borderId="0" xfId="50" applyNumberFormat="1" applyFont="1" applyBorder="1"/>
    <xf numFmtId="178" fontId="2" fillId="0" borderId="0" xfId="31" quotePrefix="1" applyNumberFormat="1" applyFont="1" applyAlignment="1">
      <alignment horizontal="right"/>
    </xf>
    <xf numFmtId="171" fontId="2" fillId="0" borderId="0" xfId="50" applyNumberFormat="1" applyFont="1" applyAlignment="1">
      <alignment horizontal="right"/>
    </xf>
    <xf numFmtId="178" fontId="4" fillId="0" borderId="0" xfId="50" applyNumberFormat="1" applyFont="1" applyBorder="1"/>
    <xf numFmtId="164" fontId="1" fillId="0" borderId="0" xfId="31" applyNumberFormat="1" applyBorder="1"/>
    <xf numFmtId="41" fontId="1" fillId="0" borderId="0" xfId="31" applyNumberFormat="1" applyBorder="1"/>
    <xf numFmtId="178" fontId="4" fillId="0" borderId="9" xfId="31" applyNumberFormat="1" applyFont="1" applyBorder="1"/>
    <xf numFmtId="178" fontId="4" fillId="0" borderId="0" xfId="31" applyNumberFormat="1" applyFont="1" applyBorder="1"/>
    <xf numFmtId="178" fontId="4" fillId="0" borderId="2" xfId="31" applyNumberFormat="1" applyFont="1" applyBorder="1"/>
    <xf numFmtId="164" fontId="2" fillId="0" borderId="0" xfId="31" applyNumberFormat="1" applyFont="1" applyAlignment="1">
      <alignment horizontal="center"/>
    </xf>
    <xf numFmtId="178" fontId="4" fillId="0" borderId="0" xfId="50" applyNumberFormat="1" applyFont="1"/>
    <xf numFmtId="164" fontId="1" fillId="0" borderId="0" xfId="31" applyNumberFormat="1"/>
    <xf numFmtId="164" fontId="2" fillId="0" borderId="0" xfId="31" quotePrefix="1" applyNumberFormat="1" applyFont="1" applyAlignment="1">
      <alignment horizontal="center"/>
    </xf>
    <xf numFmtId="0" fontId="4" fillId="0" borderId="0" xfId="69" applyFont="1" applyAlignment="1">
      <alignment horizontal="left"/>
    </xf>
    <xf numFmtId="164" fontId="2" fillId="0" borderId="0" xfId="31" applyNumberFormat="1" applyFont="1" applyAlignment="1">
      <alignment horizontal="right"/>
    </xf>
    <xf numFmtId="180" fontId="2" fillId="0" borderId="0" xfId="50" quotePrefix="1" applyNumberFormat="1" applyFont="1" applyAlignment="1">
      <alignment horizontal="right"/>
    </xf>
    <xf numFmtId="0" fontId="2" fillId="0" borderId="0" xfId="69" applyFont="1" applyAlignment="1">
      <alignment horizontal="right"/>
    </xf>
    <xf numFmtId="164" fontId="4" fillId="0" borderId="9" xfId="50" applyNumberFormat="1" applyFont="1" applyBorder="1"/>
    <xf numFmtId="164" fontId="4" fillId="0" borderId="0" xfId="50" applyNumberFormat="1" applyFont="1" applyBorder="1"/>
    <xf numFmtId="178" fontId="4" fillId="0" borderId="9" xfId="50" applyNumberFormat="1" applyFont="1" applyBorder="1"/>
    <xf numFmtId="164" fontId="4" fillId="0" borderId="2" xfId="50" applyNumberFormat="1" applyFont="1" applyBorder="1"/>
    <xf numFmtId="0" fontId="38" fillId="0" borderId="0" xfId="69" applyFont="1" applyAlignment="1">
      <alignment horizontal="left"/>
    </xf>
    <xf numFmtId="178" fontId="38" fillId="0" borderId="0" xfId="31" applyNumberFormat="1" applyFont="1"/>
    <xf numFmtId="164" fontId="38" fillId="0" borderId="0" xfId="31" applyNumberFormat="1" applyFont="1"/>
    <xf numFmtId="178" fontId="38" fillId="0" borderId="0" xfId="50" applyNumberFormat="1" applyFont="1"/>
    <xf numFmtId="0" fontId="40" fillId="0" borderId="0" xfId="69" applyFont="1" applyAlignment="1">
      <alignment horizontal="left"/>
    </xf>
    <xf numFmtId="0" fontId="4" fillId="0" borderId="0" xfId="65" applyFont="1"/>
    <xf numFmtId="0" fontId="2" fillId="0" borderId="0" xfId="69" applyFont="1" applyBorder="1" applyAlignment="1">
      <alignment horizontal="left"/>
    </xf>
    <xf numFmtId="0" fontId="40" fillId="0" borderId="0" xfId="69" applyFont="1" applyBorder="1"/>
    <xf numFmtId="0" fontId="38" fillId="0" borderId="0" xfId="69" applyFont="1" applyBorder="1"/>
    <xf numFmtId="0" fontId="40" fillId="0" borderId="0" xfId="69" applyFont="1" applyBorder="1" applyAlignment="1">
      <alignment horizontal="right"/>
    </xf>
    <xf numFmtId="0" fontId="28" fillId="0" borderId="0" xfId="69" applyFont="1" applyBorder="1" applyAlignment="1">
      <alignment horizontal="right"/>
    </xf>
    <xf numFmtId="0" fontId="39" fillId="0" borderId="0" xfId="69" applyFont="1" applyBorder="1"/>
    <xf numFmtId="178" fontId="1" fillId="0" borderId="0" xfId="31" applyNumberFormat="1" applyBorder="1"/>
    <xf numFmtId="178" fontId="1" fillId="0" borderId="0" xfId="31" applyNumberFormat="1" applyFont="1" applyBorder="1"/>
    <xf numFmtId="0" fontId="38" fillId="0" borderId="0" xfId="69" quotePrefix="1" applyFont="1" applyBorder="1"/>
    <xf numFmtId="179" fontId="1" fillId="0" borderId="0" xfId="31" applyNumberFormat="1" applyBorder="1"/>
    <xf numFmtId="0" fontId="2" fillId="0" borderId="0" xfId="69" applyFont="1" applyBorder="1"/>
    <xf numFmtId="178" fontId="1" fillId="0" borderId="0" xfId="31" applyNumberFormat="1"/>
    <xf numFmtId="171" fontId="2" fillId="0" borderId="0" xfId="51" applyNumberFormat="1" applyFont="1" applyAlignment="1">
      <alignment horizontal="center"/>
    </xf>
    <xf numFmtId="178" fontId="4" fillId="0" borderId="0" xfId="32" applyNumberFormat="1" applyFont="1" applyAlignment="1">
      <alignment horizontal="left" vertical="center" wrapText="1"/>
    </xf>
    <xf numFmtId="178" fontId="2" fillId="0" borderId="0" xfId="32" applyNumberFormat="1" applyFont="1" applyAlignment="1">
      <alignment horizontal="left" wrapText="1"/>
    </xf>
    <xf numFmtId="178" fontId="2" fillId="0" borderId="0" xfId="32" applyNumberFormat="1" applyFont="1" applyAlignment="1">
      <alignment horizontal="left" vertical="center" wrapText="1"/>
    </xf>
    <xf numFmtId="0" fontId="4" fillId="0" borderId="0" xfId="0" applyFont="1" applyAlignment="1">
      <alignment vertical="top" wrapText="1"/>
    </xf>
    <xf numFmtId="171" fontId="2" fillId="0" borderId="0" xfId="36" applyNumberFormat="1" applyFont="1" applyBorder="1" applyAlignment="1">
      <alignment horizontal="right" vertical="distributed" wrapText="1"/>
    </xf>
    <xf numFmtId="171" fontId="2" fillId="0" borderId="6" xfId="36" applyNumberFormat="1" applyFont="1" applyBorder="1" applyAlignment="1">
      <alignment horizontal="right" vertical="distributed" wrapText="1"/>
    </xf>
    <xf numFmtId="171" fontId="2" fillId="0" borderId="0" xfId="36" applyNumberFormat="1" applyFont="1" applyBorder="1" applyAlignment="1">
      <alignment horizontal="right" vertical="center" wrapText="1"/>
    </xf>
    <xf numFmtId="171" fontId="2" fillId="0" borderId="6" xfId="36" applyNumberFormat="1" applyFont="1" applyBorder="1" applyAlignment="1">
      <alignment horizontal="right" vertical="center" wrapText="1"/>
    </xf>
  </cellXfs>
  <cellStyles count="133">
    <cellStyle name="_~2949781" xfId="3"/>
    <cellStyle name="_Consol 30032009- PwC (v1)" xfId="4"/>
    <cellStyle name="_HHMB Consol_311206 (FS)" xfId="5"/>
    <cellStyle name="_HTP cashflow 07 150408" xfId="6"/>
    <cellStyle name="_HTP- PPE v5- PWC to Sim(18Mar08)" xfId="7"/>
    <cellStyle name="Comma" xfId="1" builtinId="3"/>
    <cellStyle name="Comma 10" xfId="8"/>
    <cellStyle name="Comma 11" xfId="9"/>
    <cellStyle name="Comma 12" xfId="10"/>
    <cellStyle name="Comma 13" xfId="11"/>
    <cellStyle name="Comma 14" xfId="12"/>
    <cellStyle name="Comma 15" xfId="13"/>
    <cellStyle name="Comma 16" xfId="14"/>
    <cellStyle name="Comma 17" xfId="15"/>
    <cellStyle name="Comma 17 2" xfId="16"/>
    <cellStyle name="Comma 17 3" xfId="17"/>
    <cellStyle name="Comma 17 4" xfId="18"/>
    <cellStyle name="Comma 18" xfId="19"/>
    <cellStyle name="Comma 19" xfId="20"/>
    <cellStyle name="Comma 2" xfId="21"/>
    <cellStyle name="Comma 2 2" xfId="22"/>
    <cellStyle name="Comma 2 2 2" xfId="23"/>
    <cellStyle name="Comma 2 2 3" xfId="24"/>
    <cellStyle name="Comma 2 2_HoldingsNotestoStatAc09" xfId="25"/>
    <cellStyle name="Comma 2 3" xfId="26"/>
    <cellStyle name="Comma 2_~0294154" xfId="27"/>
    <cellStyle name="Comma 20" xfId="28"/>
    <cellStyle name="Comma 21" xfId="29"/>
    <cellStyle name="Comma 22" xfId="30"/>
    <cellStyle name="Comma 23" xfId="31"/>
    <cellStyle name="Comma 24" xfId="32"/>
    <cellStyle name="Comma 25" xfId="33"/>
    <cellStyle name="Comma 26" xfId="34"/>
    <cellStyle name="Comma 27" xfId="35"/>
    <cellStyle name="Comma 28" xfId="36"/>
    <cellStyle name="Comma 29" xfId="37"/>
    <cellStyle name="Comma 3" xfId="38"/>
    <cellStyle name="Comma 30" xfId="39"/>
    <cellStyle name="Comma 31" xfId="40"/>
    <cellStyle name="Comma 32" xfId="41"/>
    <cellStyle name="Comma 33" xfId="42"/>
    <cellStyle name="Comma 34" xfId="43"/>
    <cellStyle name="Comma 4" xfId="44"/>
    <cellStyle name="Comma 5" xfId="45"/>
    <cellStyle name="Comma 6" xfId="46"/>
    <cellStyle name="Comma 7" xfId="47"/>
    <cellStyle name="Comma 8" xfId="48"/>
    <cellStyle name="Comma 9" xfId="49"/>
    <cellStyle name="Comma_1STQTR03-CFS 2" xfId="50"/>
    <cellStyle name="Comma_1STQTR03-CFS 3" xfId="51"/>
    <cellStyle name="Euro" xfId="52"/>
    <cellStyle name="FRxAmtStyle" xfId="53"/>
    <cellStyle name="FRxCurrStyle" xfId="54"/>
    <cellStyle name="FRxPcntStyle" xfId="55"/>
    <cellStyle name="Hyperlink 2" xfId="56"/>
    <cellStyle name="Normal" xfId="0" builtinId="0"/>
    <cellStyle name="Normal - Style1" xfId="57"/>
    <cellStyle name="Normal 2" xfId="58"/>
    <cellStyle name="Normal 2 2" xfId="59"/>
    <cellStyle name="Normal 2 3" xfId="60"/>
    <cellStyle name="Normal 3" xfId="61"/>
    <cellStyle name="Normal 3 2" xfId="62"/>
    <cellStyle name="Normal 4" xfId="63"/>
    <cellStyle name="Normal 5" xfId="64"/>
    <cellStyle name="Normal 6" xfId="65"/>
    <cellStyle name="Normal 6 2" xfId="66"/>
    <cellStyle name="Normal 7" xfId="67"/>
    <cellStyle name="Normal 8" xfId="68"/>
    <cellStyle name="Normal_1STQTR03-CFS" xfId="2"/>
    <cellStyle name="Normal_1STQTR03-CFS 2" xfId="69"/>
    <cellStyle name="Percent 2" xfId="70"/>
    <cellStyle name="Percent 2 2" xfId="71"/>
    <cellStyle name="Percent 2 3" xfId="72"/>
    <cellStyle name="Percent 3" xfId="73"/>
    <cellStyle name="Percent 4" xfId="74"/>
    <cellStyle name="Percent 5" xfId="75"/>
    <cellStyle name="Percent 6" xfId="76"/>
    <cellStyle name="Percent 7" xfId="77"/>
    <cellStyle name="PwC" xfId="78"/>
    <cellStyle name="SAPBEXaggData" xfId="79"/>
    <cellStyle name="SAPBEXaggDataEmph" xfId="80"/>
    <cellStyle name="SAPBEXaggItem" xfId="81"/>
    <cellStyle name="SAPBEXaggItemX" xfId="82"/>
    <cellStyle name="SAPBEXchaText" xfId="83"/>
    <cellStyle name="SAPBEXexcBad7" xfId="84"/>
    <cellStyle name="SAPBEXexcBad8" xfId="85"/>
    <cellStyle name="SAPBEXexcBad9" xfId="86"/>
    <cellStyle name="SAPBEXexcCritical4" xfId="87"/>
    <cellStyle name="SAPBEXexcCritical5" xfId="88"/>
    <cellStyle name="SAPBEXexcCritical6" xfId="89"/>
    <cellStyle name="SAPBEXexcGood1" xfId="90"/>
    <cellStyle name="SAPBEXexcGood2" xfId="91"/>
    <cellStyle name="SAPBEXexcGood3" xfId="92"/>
    <cellStyle name="SAPBEXfilterDrill" xfId="93"/>
    <cellStyle name="SAPBEXfilterItem" xfId="94"/>
    <cellStyle name="SAPBEXfilterText" xfId="95"/>
    <cellStyle name="SAPBEXformats" xfId="96"/>
    <cellStyle name="SAPBEXheaderItem" xfId="97"/>
    <cellStyle name="SAPBEXheaderText" xfId="98"/>
    <cellStyle name="SAPBEXHLevel0" xfId="99"/>
    <cellStyle name="SAPBEXHLevel0X" xfId="100"/>
    <cellStyle name="SAPBEXHLevel1" xfId="101"/>
    <cellStyle name="SAPBEXHLevel1X" xfId="102"/>
    <cellStyle name="SAPBEXHLevel2" xfId="103"/>
    <cellStyle name="SAPBEXHLevel2X" xfId="104"/>
    <cellStyle name="SAPBEXHLevel3" xfId="105"/>
    <cellStyle name="SAPBEXHLevel3X" xfId="106"/>
    <cellStyle name="SAPBEXresData" xfId="107"/>
    <cellStyle name="SAPBEXresDataEmph" xfId="108"/>
    <cellStyle name="SAPBEXresItem" xfId="109"/>
    <cellStyle name="SAPBEXresItemX" xfId="110"/>
    <cellStyle name="SAPBEXstdData" xfId="111"/>
    <cellStyle name="SAPBEXstdDataEmph" xfId="112"/>
    <cellStyle name="SAPBEXstdItem" xfId="113"/>
    <cellStyle name="SAPBEXstdItemX" xfId="114"/>
    <cellStyle name="SAPBEXtitle" xfId="115"/>
    <cellStyle name="SAPBEXundefined" xfId="116"/>
    <cellStyle name="Style 1" xfId="117"/>
    <cellStyle name="Style 1 2" xfId="118"/>
    <cellStyle name="Style 1 3" xfId="119"/>
    <cellStyle name="Style 1 4" xfId="120"/>
    <cellStyle name="STYLE1" xfId="121"/>
    <cellStyle name="STYLE10" xfId="122"/>
    <cellStyle name="STYLE2" xfId="123"/>
    <cellStyle name="STYLE3" xfId="124"/>
    <cellStyle name="STYLE4" xfId="125"/>
    <cellStyle name="STYLE5" xfId="126"/>
    <cellStyle name="STYLE6" xfId="127"/>
    <cellStyle name="STYLE7" xfId="128"/>
    <cellStyle name="STYLE8" xfId="129"/>
    <cellStyle name="STYLE9" xfId="130"/>
    <cellStyle name="常规_Aging-2004010mamee" xfId="131"/>
    <cellStyle name="普通_INTERCO" xfId="13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20Documents\Harrisons%20Trading\Harrison%202000\P-L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INDOWS\Trash\notesFFF692\RANHILL%20AUGUST%202003-au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hpy\FRS\WINDOWS\Trash\notesFFF692\RANHILL%20AUGUST%202003-aut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Client\Harrisons\HTP\SUD%20&amp;%20CLA(8Feb)\Harrisons%20Group%20-%20SUD%20&amp;%20CLA%2012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OWS\Trash\notesFFF692\RANHILL%20AUGUST%202003-aut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sol%20FYE%2031.03.2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amp;l-forecast"/>
      <sheetName val="bs-ar"/>
      <sheetName val="p&amp;l-ar"/>
      <sheetName val="Sheet2"/>
      <sheetName val="cfs"/>
      <sheetName val="Sheet1"/>
      <sheetName val="p&amp;l"/>
      <sheetName val="branch"/>
      <sheetName val="N"/>
      <sheetName val="Y"/>
      <sheetName val="P-inv"/>
      <sheetName val="N-aging"/>
      <sheetName val="cir"/>
      <sheetName val="cr-bal"/>
      <sheetName val="inter-co"/>
      <sheetName val="tax"/>
      <sheetName val="deferred"/>
      <sheetName val="tax com"/>
      <sheetName val="fixed-a"/>
      <sheetName val="Related &amp; 9th"/>
      <sheetName val="rental"/>
      <sheetName val="interest"/>
      <sheetName val="Salaries"/>
      <sheetName val="Sheet3"/>
      <sheetName val="BA -movement"/>
      <sheetName val="Sheet5"/>
      <sheetName val="AJE"/>
      <sheetName val="Sheet6"/>
      <sheetName val="outstanding"/>
      <sheetName val="Sheet4"/>
    </sheetNames>
    <sheetDataSet>
      <sheetData sheetId="0"/>
      <sheetData sheetId="1"/>
      <sheetData sheetId="2"/>
      <sheetData sheetId="3"/>
      <sheetData sheetId="4"/>
      <sheetData sheetId="5"/>
      <sheetData sheetId="6"/>
      <sheetData sheetId="7"/>
      <sheetData sheetId="8"/>
      <sheetData sheetId="9">
        <row r="10">
          <cell r="A10" t="str">
            <v>JAN</v>
          </cell>
          <cell r="B10">
            <v>2357</v>
          </cell>
          <cell r="C10">
            <v>3493</v>
          </cell>
        </row>
        <row r="11">
          <cell r="A11" t="str">
            <v>FEB</v>
          </cell>
          <cell r="B11">
            <v>2428</v>
          </cell>
          <cell r="C11">
            <v>2656</v>
          </cell>
        </row>
        <row r="12">
          <cell r="A12" t="str">
            <v>MAR</v>
          </cell>
          <cell r="B12">
            <v>3120</v>
          </cell>
          <cell r="C12">
            <v>3721</v>
          </cell>
        </row>
        <row r="13">
          <cell r="A13" t="str">
            <v>APR</v>
          </cell>
          <cell r="B13">
            <v>2891</v>
          </cell>
          <cell r="C13">
            <v>2619</v>
          </cell>
        </row>
        <row r="14">
          <cell r="A14" t="str">
            <v>MAY</v>
          </cell>
          <cell r="B14">
            <v>2320</v>
          </cell>
          <cell r="C14">
            <v>3065</v>
          </cell>
        </row>
        <row r="15">
          <cell r="A15" t="str">
            <v>JUNE</v>
          </cell>
          <cell r="B15">
            <v>3304</v>
          </cell>
          <cell r="C15">
            <v>3188</v>
          </cell>
        </row>
        <row r="16">
          <cell r="A16" t="str">
            <v>JULY</v>
          </cell>
          <cell r="B16">
            <v>3334</v>
          </cell>
          <cell r="C16">
            <v>2990</v>
          </cell>
        </row>
        <row r="17">
          <cell r="A17" t="str">
            <v>AUG</v>
          </cell>
          <cell r="B17">
            <v>2442</v>
          </cell>
          <cell r="C17">
            <v>2911</v>
          </cell>
        </row>
        <row r="18">
          <cell r="A18" t="str">
            <v>SEPT</v>
          </cell>
          <cell r="B18">
            <v>3147</v>
          </cell>
          <cell r="C18">
            <v>3224</v>
          </cell>
        </row>
        <row r="19">
          <cell r="A19" t="str">
            <v>OCT</v>
          </cell>
          <cell r="B19">
            <v>3058</v>
          </cell>
          <cell r="C19">
            <v>3340</v>
          </cell>
        </row>
        <row r="20">
          <cell r="A20" t="str">
            <v>NOV</v>
          </cell>
          <cell r="B20">
            <v>2763</v>
          </cell>
          <cell r="C20">
            <v>2912</v>
          </cell>
        </row>
        <row r="21">
          <cell r="A21" t="str">
            <v>DEC</v>
          </cell>
          <cell r="B21">
            <v>3746</v>
          </cell>
          <cell r="C21">
            <v>2736</v>
          </cell>
        </row>
        <row r="51">
          <cell r="A51" t="str">
            <v>JAN</v>
          </cell>
          <cell r="B51">
            <v>519</v>
          </cell>
          <cell r="C51">
            <v>291</v>
          </cell>
        </row>
        <row r="52">
          <cell r="A52" t="str">
            <v>FEB</v>
          </cell>
          <cell r="B52">
            <v>651</v>
          </cell>
          <cell r="C52">
            <v>176</v>
          </cell>
        </row>
        <row r="53">
          <cell r="A53" t="str">
            <v>MAR</v>
          </cell>
          <cell r="B53">
            <v>274</v>
          </cell>
          <cell r="C53">
            <v>240</v>
          </cell>
        </row>
        <row r="54">
          <cell r="A54" t="str">
            <v>APR</v>
          </cell>
          <cell r="B54">
            <v>323</v>
          </cell>
          <cell r="C54">
            <v>218</v>
          </cell>
        </row>
        <row r="55">
          <cell r="A55" t="str">
            <v>MAY</v>
          </cell>
          <cell r="B55">
            <v>445</v>
          </cell>
          <cell r="C55">
            <v>288</v>
          </cell>
        </row>
        <row r="56">
          <cell r="A56" t="str">
            <v>JUNE</v>
          </cell>
          <cell r="B56">
            <v>360</v>
          </cell>
          <cell r="C56">
            <v>191</v>
          </cell>
        </row>
        <row r="57">
          <cell r="A57" t="str">
            <v>JULY</v>
          </cell>
          <cell r="B57">
            <v>304</v>
          </cell>
          <cell r="C57">
            <v>243</v>
          </cell>
        </row>
        <row r="58">
          <cell r="A58" t="str">
            <v>AUG</v>
          </cell>
          <cell r="B58">
            <v>375</v>
          </cell>
          <cell r="C58">
            <v>303</v>
          </cell>
        </row>
        <row r="59">
          <cell r="A59" t="str">
            <v>SEPT</v>
          </cell>
          <cell r="B59">
            <v>344</v>
          </cell>
          <cell r="C59">
            <v>295</v>
          </cell>
        </row>
        <row r="60">
          <cell r="A60" t="str">
            <v>OCT</v>
          </cell>
          <cell r="B60">
            <v>330</v>
          </cell>
          <cell r="C60">
            <v>298</v>
          </cell>
        </row>
        <row r="61">
          <cell r="A61" t="str">
            <v>NOV</v>
          </cell>
          <cell r="B61">
            <v>283</v>
          </cell>
          <cell r="C61">
            <v>455</v>
          </cell>
        </row>
        <row r="62">
          <cell r="A62" t="str">
            <v>DEC</v>
          </cell>
          <cell r="B62">
            <v>473</v>
          </cell>
          <cell r="C62">
            <v>312</v>
          </cell>
        </row>
        <row r="82">
          <cell r="A82" t="str">
            <v>JAN</v>
          </cell>
          <cell r="B82">
            <v>5174</v>
          </cell>
          <cell r="C82">
            <v>6138</v>
          </cell>
        </row>
        <row r="83">
          <cell r="A83" t="str">
            <v>FEB</v>
          </cell>
          <cell r="B83">
            <v>4869</v>
          </cell>
          <cell r="C83">
            <v>4822</v>
          </cell>
        </row>
        <row r="84">
          <cell r="A84" t="str">
            <v>MAR</v>
          </cell>
          <cell r="B84">
            <v>5693</v>
          </cell>
          <cell r="C84">
            <v>6614</v>
          </cell>
        </row>
        <row r="85">
          <cell r="A85" t="str">
            <v>APR</v>
          </cell>
          <cell r="B85">
            <v>5751</v>
          </cell>
          <cell r="C85">
            <v>4978</v>
          </cell>
        </row>
        <row r="86">
          <cell r="A86" t="str">
            <v>MAY</v>
          </cell>
          <cell r="B86">
            <v>5181</v>
          </cell>
          <cell r="C86">
            <v>6230</v>
          </cell>
        </row>
        <row r="87">
          <cell r="A87" t="str">
            <v>JUNE</v>
          </cell>
          <cell r="B87">
            <v>6114</v>
          </cell>
          <cell r="C87">
            <v>6090</v>
          </cell>
        </row>
        <row r="88">
          <cell r="A88" t="str">
            <v>JULY</v>
          </cell>
          <cell r="B88">
            <v>6015</v>
          </cell>
          <cell r="C88">
            <v>5835</v>
          </cell>
        </row>
        <row r="89">
          <cell r="A89" t="str">
            <v>AUG</v>
          </cell>
          <cell r="B89">
            <v>5141</v>
          </cell>
          <cell r="C89">
            <v>5818</v>
          </cell>
        </row>
        <row r="90">
          <cell r="A90" t="str">
            <v>SEPT</v>
          </cell>
          <cell r="B90">
            <v>5469</v>
          </cell>
          <cell r="C90">
            <v>5943</v>
          </cell>
        </row>
        <row r="91">
          <cell r="A91" t="str">
            <v>OCT</v>
          </cell>
          <cell r="B91">
            <v>6395</v>
          </cell>
          <cell r="C91">
            <v>6348</v>
          </cell>
        </row>
        <row r="92">
          <cell r="A92" t="str">
            <v>NOV</v>
          </cell>
          <cell r="B92">
            <v>5693</v>
          </cell>
          <cell r="C92">
            <v>6401</v>
          </cell>
        </row>
        <row r="93">
          <cell r="A93" t="str">
            <v>DEC</v>
          </cell>
          <cell r="B93">
            <v>7279</v>
          </cell>
          <cell r="C93">
            <v>5394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SB 25 (2)"/>
      <sheetName val="Financial Instrument"/>
      <sheetName val="Borrowing&amp;Contigencies30.09.03"/>
      <sheetName val="Contigencies31.10.03"/>
      <sheetName val="Income Statement 30.09.2003"/>
      <sheetName val="ConsolBS 30.09.2003"/>
      <sheetName val="Notes 30.09.03"/>
      <sheetName val="Fixed assets 30.09.2003"/>
      <sheetName val="Movement RC-TO&amp; Rpft."/>
      <sheetName val="Details Other Rec."/>
      <sheetName val="Details Other Payables"/>
      <sheetName val="Aging-Ho."/>
      <sheetName val="Aging-Related co"/>
      <sheetName val="Aging-Related parties"/>
      <sheetName val="Related party-project"/>
      <sheetName val="Statement of Changes In Equ"/>
      <sheetName val="Deviation Analysis (2)"/>
      <sheetName val="MASB CHECKLIST"/>
      <sheetName val="Trade Receivables Aging"/>
      <sheetName val="Details Trade Receivables"/>
      <sheetName val="Details Trade Payables&amp;Accruals"/>
      <sheetName val="Trade Payables&amp;Accruals Agi "/>
      <sheetName val="Notes 31.08.03"/>
      <sheetName val="Income Statement 31.08.03"/>
      <sheetName val="working-CashFlow  "/>
      <sheetName val="CA"/>
      <sheetName val="Trial bal"/>
      <sheetName val="tb1"/>
      <sheetName val="NOTES BS"/>
      <sheetName val="Deferred Tax comp"/>
      <sheetName val="EQUITY"/>
      <sheetName val="CASHFLOW"/>
      <sheetName val="NOTES"/>
      <sheetName val="P&amp;L Mgmt format"/>
      <sheetName val="BS Mgmt format"/>
      <sheetName val="ACTUAL VS FORECAST"/>
      <sheetName val="TAXATION"/>
      <sheetName val="Tax Comp"/>
      <sheetName val="HP CALC"/>
      <sheetName val="CASH fLOW"/>
      <sheetName val="BAL SHEET"/>
      <sheetName val="P&amp;L"/>
      <sheetName val="ConsolBS 31.08.03"/>
      <sheetName val="bdgtcf"/>
      <sheetName val="Detail Cash Flow "/>
      <sheetName val="NOTES P&amp;L"/>
      <sheetName val="mab reports"/>
      <sheetName val="Deviation Analysis"/>
      <sheetName val="cashflow statement"/>
      <sheetName val="mab"/>
      <sheetName val="costledg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SB 25 (2)"/>
      <sheetName val="Financial Instrument"/>
      <sheetName val="Borrowing&amp;Contigencies30.09.03"/>
      <sheetName val="Contigencies31.10.03"/>
      <sheetName val="Income Statement 30.09.2003"/>
      <sheetName val="ConsolBS 30.09.2003"/>
      <sheetName val="Notes 30.09.03"/>
      <sheetName val="Fixed assets 30.09.2003"/>
      <sheetName val="Movement RC-TO&amp; Rpft."/>
      <sheetName val="Details Other Rec."/>
      <sheetName val="Details Other Payables"/>
      <sheetName val="Aging-Ho."/>
      <sheetName val="Aging-Related co"/>
      <sheetName val="Aging-Related parties"/>
      <sheetName val="Related party-project"/>
      <sheetName val="Statement of Changes In Equ"/>
      <sheetName val="Deviation Analysis (2)"/>
      <sheetName val="MASB CHECKLIST"/>
      <sheetName val="Trade Receivables Aging"/>
      <sheetName val="Details Trade Receivables"/>
      <sheetName val="Details Trade Payables&amp;Accruals"/>
      <sheetName val="Trade Payables&amp;Accruals Agi "/>
      <sheetName val="Notes 31.08.03"/>
      <sheetName val="Income Statement 31.08.03"/>
      <sheetName val="working-CashFlow  "/>
      <sheetName val="CA"/>
      <sheetName val="Trial bal"/>
      <sheetName val="tb1"/>
      <sheetName val="NOTES BS"/>
      <sheetName val="Deferred Tax comp"/>
      <sheetName val="EQUITY"/>
      <sheetName val="CASHFLOW"/>
      <sheetName val="NOTES"/>
      <sheetName val="P&amp;L Mgmt format"/>
      <sheetName val="BS Mgmt format"/>
      <sheetName val="ACTUAL VS FORECAST"/>
      <sheetName val="TAXATION"/>
      <sheetName val="Tax Comp"/>
      <sheetName val="HP CALC"/>
      <sheetName val="CASH fLOW"/>
      <sheetName val="BAL SHEET"/>
      <sheetName val="P&amp;L"/>
      <sheetName val="ConsolBS 31.08.03"/>
      <sheetName val="bdgtcf"/>
      <sheetName val="Detail Cash Flow "/>
      <sheetName val="NOTES P&amp;L"/>
      <sheetName val="mab reports"/>
      <sheetName val="Deviation Analysis"/>
      <sheetName val="cashflow statement"/>
      <sheetName val="mab"/>
      <sheetName val="costledg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HHMB - Group"/>
      <sheetName val="HH - SUD"/>
      <sheetName val="HH - CLA"/>
      <sheetName val="HTP - SUD"/>
      <sheetName val="HTP - CLA"/>
      <sheetName val="HMS - SUD"/>
      <sheetName val="HMS - CLA"/>
      <sheetName val="HLSB - SUD"/>
      <sheetName val="HLSB - CLA"/>
      <sheetName val="HCm - SUD"/>
      <sheetName val="HCm - CLA"/>
      <sheetName val="J Whyte - SUD"/>
      <sheetName val="J Whyte - C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SB 25 (2)"/>
      <sheetName val="Financial Instrument"/>
      <sheetName val="Borrowing&amp;Contigencies30.09.03"/>
      <sheetName val="Contigencies31.10.03"/>
      <sheetName val="Income Statement 30.09.2003"/>
      <sheetName val="ConsolBS 30.09.2003"/>
      <sheetName val="Notes 30.09.03"/>
      <sheetName val="Fixed assets 30.09.2003"/>
      <sheetName val="Movement RC-TO&amp; Rpft."/>
      <sheetName val="Details Other Rec."/>
      <sheetName val="Details Other Payables"/>
      <sheetName val="Aging-Ho."/>
      <sheetName val="Aging-Related co"/>
      <sheetName val="Aging-Related parties"/>
      <sheetName val="Related party-project"/>
      <sheetName val="Statement of Changes In Equ"/>
      <sheetName val="Deviation Analysis (2)"/>
      <sheetName val="MASB CHECKLIST"/>
      <sheetName val="Trade Receivables Aging"/>
      <sheetName val="Details Trade Receivables"/>
      <sheetName val="Details Trade Payables&amp;Accruals"/>
      <sheetName val="Trade Payables&amp;Accruals Agi "/>
      <sheetName val="Notes 31.08.03"/>
      <sheetName val="Income Statement 31.08.03"/>
      <sheetName val="working-CashFlow  "/>
      <sheetName val="CA"/>
      <sheetName val="Trial bal"/>
      <sheetName val="tb1"/>
      <sheetName val="NOTES BS"/>
      <sheetName val="Deferred Tax comp"/>
      <sheetName val="EQUITY"/>
      <sheetName val="CASHFLOW"/>
      <sheetName val="NOTES"/>
      <sheetName val="P&amp;L Mgmt format"/>
      <sheetName val="BS Mgmt format"/>
      <sheetName val="ACTUAL VS FORECAST"/>
      <sheetName val="TAXATION"/>
      <sheetName val="Tax Comp"/>
      <sheetName val="HP CALC"/>
      <sheetName val="CASH fLOW"/>
      <sheetName val="BAL SHEET"/>
      <sheetName val="P&amp;L"/>
      <sheetName val="ConsolBS 31.08.03"/>
      <sheetName val="bdgtcf"/>
      <sheetName val="Detail Cash Flow "/>
      <sheetName val="NOTES P&amp;L"/>
      <sheetName val="mab reports"/>
      <sheetName val="Deviation Analysis"/>
      <sheetName val="cashflow statement"/>
      <sheetName val="mab"/>
      <sheetName val="costledg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mmitments"/>
      <sheetName val="Contingent"/>
      <sheetName val="Unrealised profits"/>
      <sheetName val="Recon-RE 01.01.10"/>
      <sheetName val="BS-working"/>
      <sheetName val="BS summary"/>
      <sheetName val="Interco"/>
      <sheetName val="Equity"/>
      <sheetName val="IS-summary"/>
      <sheetName val="CI-summary"/>
      <sheetName val="IS by co (Sep09)"/>
      <sheetName val="IS by co (Mar09)"/>
      <sheetName val="IS by co(2010)"/>
      <sheetName val="S.Workings 2010"/>
      <sheetName val="Segmental_2010"/>
      <sheetName val="Tax "/>
      <sheetName val="Detax"/>
      <sheetName val="HTP consol adj"/>
      <sheetName val="HHMB consol adj"/>
      <sheetName val="RPT"/>
      <sheetName val="Borrowings"/>
      <sheetName val="interest "/>
      <sheetName val="borowing-CFS"/>
      <sheetName val="Note CFS"/>
      <sheetName val="CFS-working "/>
      <sheetName val="PPE"/>
      <sheetName val="PLP"/>
      <sheetName val="HP Creditor"/>
      <sheetName val="Cap comm"/>
      <sheetName val="Investment"/>
      <sheetName val="Investment09"/>
      <sheetName val="PDFF"/>
      <sheetName val="Obselete stock"/>
      <sheetName val="PYA"/>
      <sheetName val="Sheet3"/>
    </sheetNames>
    <sheetDataSet>
      <sheetData sheetId="0"/>
      <sheetData sheetId="1"/>
      <sheetData sheetId="2"/>
      <sheetData sheetId="3"/>
      <sheetData sheetId="4"/>
      <sheetData sheetId="5"/>
      <sheetData sheetId="6"/>
      <sheetData sheetId="7">
        <row r="22">
          <cell r="S22">
            <v>0</v>
          </cell>
        </row>
      </sheetData>
      <sheetData sheetId="8">
        <row r="40">
          <cell r="G40">
            <v>8753</v>
          </cell>
        </row>
      </sheetData>
      <sheetData sheetId="9">
        <row r="16">
          <cell r="F16">
            <v>68</v>
          </cell>
        </row>
        <row r="17">
          <cell r="F17">
            <v>45</v>
          </cell>
        </row>
        <row r="18">
          <cell r="F1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6">
          <cell r="D16">
            <v>94192</v>
          </cell>
          <cell r="F16">
            <v>87265</v>
          </cell>
        </row>
      </sheetData>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68"/>
  <sheetViews>
    <sheetView topLeftCell="A13" workbookViewId="0">
      <selection activeCell="D13" sqref="D13"/>
    </sheetView>
  </sheetViews>
  <sheetFormatPr defaultRowHeight="19.5"/>
  <cols>
    <col min="1" max="1" width="6.42578125" style="189" customWidth="1"/>
    <col min="2" max="2" width="9.140625" style="189"/>
    <col min="3" max="3" width="29.140625" style="189" customWidth="1"/>
    <col min="4" max="4" width="23.42578125" style="189" customWidth="1"/>
    <col min="5" max="5" width="2.140625" style="189" customWidth="1"/>
    <col min="6" max="6" width="25.140625" style="189" customWidth="1"/>
    <col min="7" max="7" width="16.7109375" style="189" customWidth="1"/>
    <col min="8" max="8" width="23" style="189" customWidth="1"/>
    <col min="9" max="9" width="10.42578125" style="189" bestFit="1" customWidth="1"/>
    <col min="10" max="10" width="12.7109375" style="189" bestFit="1" customWidth="1"/>
    <col min="11" max="11" width="10.42578125" style="189" bestFit="1" customWidth="1"/>
    <col min="12" max="16384" width="9.140625" style="189"/>
  </cols>
  <sheetData>
    <row r="1" spans="1:11">
      <c r="A1" s="129" t="s">
        <v>0</v>
      </c>
      <c r="B1" s="186"/>
      <c r="C1" s="186"/>
      <c r="D1" s="187"/>
      <c r="E1" s="187"/>
      <c r="F1" s="188"/>
      <c r="G1" s="130"/>
    </row>
    <row r="2" spans="1:11">
      <c r="A2" s="130"/>
      <c r="B2" s="186"/>
      <c r="C2" s="186"/>
      <c r="D2" s="187"/>
      <c r="E2" s="187"/>
      <c r="F2" s="188"/>
      <c r="G2" s="130"/>
    </row>
    <row r="3" spans="1:11">
      <c r="A3" s="129" t="s">
        <v>170</v>
      </c>
      <c r="B3" s="186"/>
      <c r="C3" s="186"/>
      <c r="D3" s="187"/>
      <c r="E3" s="187"/>
      <c r="F3" s="188"/>
      <c r="G3" s="130"/>
    </row>
    <row r="4" spans="1:11">
      <c r="A4" s="129" t="s">
        <v>113</v>
      </c>
      <c r="B4" s="186"/>
      <c r="C4" s="186"/>
      <c r="D4" s="187"/>
      <c r="E4" s="187"/>
      <c r="F4" s="188"/>
      <c r="G4" s="130"/>
    </row>
    <row r="5" spans="1:11">
      <c r="A5" s="130"/>
      <c r="B5" s="186"/>
      <c r="C5" s="186"/>
      <c r="D5" s="187"/>
      <c r="E5" s="187"/>
      <c r="F5" s="188"/>
      <c r="G5" s="130"/>
    </row>
    <row r="6" spans="1:11">
      <c r="A6" s="130"/>
      <c r="B6" s="186"/>
      <c r="C6" s="186"/>
      <c r="D6" s="130"/>
      <c r="E6" s="130"/>
      <c r="F6" s="188"/>
      <c r="G6" s="130"/>
    </row>
    <row r="7" spans="1:11">
      <c r="A7" s="190">
        <v>1</v>
      </c>
      <c r="B7" s="129" t="s">
        <v>171</v>
      </c>
      <c r="C7" s="186"/>
      <c r="D7" s="186"/>
      <c r="E7" s="186"/>
      <c r="F7" s="187"/>
      <c r="G7" s="191"/>
      <c r="H7" s="192"/>
      <c r="I7" s="192"/>
      <c r="J7" s="192"/>
      <c r="K7" s="192"/>
    </row>
    <row r="8" spans="1:11">
      <c r="A8" s="190"/>
      <c r="B8" s="193"/>
      <c r="C8" s="186"/>
      <c r="D8" s="130"/>
      <c r="E8" s="130"/>
      <c r="F8" s="130"/>
      <c r="G8" s="191"/>
      <c r="H8" s="192"/>
      <c r="I8" s="192"/>
      <c r="J8" s="192"/>
      <c r="K8" s="192"/>
    </row>
    <row r="9" spans="1:11">
      <c r="A9" s="190"/>
      <c r="B9" s="193"/>
      <c r="C9" s="186"/>
      <c r="D9" s="194" t="s">
        <v>172</v>
      </c>
      <c r="E9" s="194"/>
      <c r="F9" s="194" t="s">
        <v>172</v>
      </c>
      <c r="G9" s="195"/>
      <c r="H9" s="192"/>
      <c r="I9" s="192"/>
      <c r="J9" s="192"/>
      <c r="K9" s="192"/>
    </row>
    <row r="10" spans="1:11">
      <c r="A10" s="190"/>
      <c r="B10" s="193"/>
      <c r="C10" s="186"/>
      <c r="D10" s="196" t="s">
        <v>173</v>
      </c>
      <c r="E10" s="196"/>
      <c r="F10" s="196" t="s">
        <v>174</v>
      </c>
      <c r="G10" s="191"/>
      <c r="H10" s="192"/>
      <c r="I10" s="192"/>
      <c r="J10" s="192"/>
      <c r="K10" s="192"/>
    </row>
    <row r="11" spans="1:11">
      <c r="A11" s="190"/>
      <c r="B11" s="193"/>
      <c r="C11" s="186"/>
      <c r="D11" s="197" t="s">
        <v>7</v>
      </c>
      <c r="E11" s="197"/>
      <c r="F11" s="197" t="s">
        <v>7</v>
      </c>
      <c r="G11" s="191"/>
      <c r="H11" s="192"/>
      <c r="I11" s="192"/>
      <c r="J11" s="192"/>
      <c r="K11" s="192"/>
    </row>
    <row r="12" spans="1:11">
      <c r="A12" s="190"/>
      <c r="B12" s="129"/>
      <c r="C12" s="186"/>
      <c r="D12" s="186"/>
      <c r="E12" s="186"/>
      <c r="F12" s="187"/>
      <c r="G12" s="198"/>
      <c r="H12" s="192"/>
      <c r="I12" s="192"/>
      <c r="J12" s="192"/>
      <c r="K12" s="199"/>
    </row>
    <row r="13" spans="1:11">
      <c r="A13" s="190"/>
      <c r="B13" s="130" t="s">
        <v>175</v>
      </c>
      <c r="C13" s="186"/>
      <c r="D13" s="187">
        <v>94694</v>
      </c>
      <c r="E13" s="186"/>
      <c r="F13" s="186">
        <v>88713</v>
      </c>
      <c r="G13" s="198"/>
      <c r="H13" s="192"/>
      <c r="I13" s="192"/>
      <c r="J13" s="200"/>
      <c r="K13" s="199"/>
    </row>
    <row r="14" spans="1:11">
      <c r="A14" s="190"/>
      <c r="B14" s="130" t="s">
        <v>176</v>
      </c>
      <c r="C14" s="186"/>
      <c r="D14" s="187">
        <v>-502</v>
      </c>
      <c r="E14" s="187"/>
      <c r="F14" s="187">
        <v>-1448</v>
      </c>
      <c r="G14" s="198"/>
      <c r="H14" s="192"/>
      <c r="I14" s="192"/>
      <c r="J14" s="200"/>
      <c r="K14" s="199"/>
    </row>
    <row r="15" spans="1:11">
      <c r="A15" s="190"/>
      <c r="B15" s="129"/>
      <c r="C15" s="186"/>
      <c r="D15" s="201"/>
      <c r="E15" s="202"/>
      <c r="F15" s="201"/>
      <c r="G15" s="198"/>
      <c r="H15" s="192"/>
      <c r="I15" s="192"/>
      <c r="J15" s="192"/>
      <c r="K15" s="199"/>
    </row>
    <row r="16" spans="1:11" ht="20.25" thickBot="1">
      <c r="A16" s="190"/>
      <c r="B16" s="129"/>
      <c r="C16" s="186"/>
      <c r="D16" s="203">
        <f>SUM(D13:D14)</f>
        <v>94192</v>
      </c>
      <c r="E16" s="202"/>
      <c r="F16" s="203">
        <f>SUM(F13:F15)</f>
        <v>87265</v>
      </c>
      <c r="G16" s="192"/>
      <c r="H16" s="192"/>
      <c r="I16" s="192"/>
      <c r="J16" s="192"/>
      <c r="K16" s="199"/>
    </row>
    <row r="17" spans="1:11" ht="20.25" thickTop="1">
      <c r="A17" s="190"/>
      <c r="B17" s="129"/>
      <c r="C17" s="186"/>
      <c r="D17" s="186"/>
      <c r="E17" s="186"/>
      <c r="F17" s="186"/>
      <c r="G17" s="198"/>
      <c r="H17" s="192"/>
      <c r="I17" s="192"/>
      <c r="J17" s="192"/>
      <c r="K17" s="199"/>
    </row>
    <row r="18" spans="1:11">
      <c r="A18" s="190"/>
      <c r="B18" s="129"/>
      <c r="C18" s="186"/>
      <c r="D18" s="204"/>
      <c r="E18" s="204"/>
      <c r="F18" s="204"/>
      <c r="G18" s="205"/>
      <c r="K18" s="206"/>
    </row>
    <row r="19" spans="1:11">
      <c r="A19" s="190">
        <v>2</v>
      </c>
      <c r="B19" s="129" t="s">
        <v>177</v>
      </c>
      <c r="C19" s="186"/>
      <c r="D19" s="207"/>
      <c r="E19" s="207"/>
      <c r="F19" s="207"/>
      <c r="G19" s="205"/>
      <c r="K19" s="206"/>
    </row>
    <row r="20" spans="1:11">
      <c r="A20" s="190"/>
      <c r="B20" s="129"/>
      <c r="C20" s="186"/>
      <c r="D20" s="207"/>
      <c r="E20" s="207"/>
      <c r="F20" s="207"/>
      <c r="G20" s="205"/>
      <c r="K20" s="206"/>
    </row>
    <row r="21" spans="1:11">
      <c r="A21" s="208"/>
      <c r="B21" s="129"/>
      <c r="C21" s="186"/>
      <c r="D21" s="209" t="s">
        <v>172</v>
      </c>
      <c r="E21" s="209"/>
      <c r="F21" s="209" t="s">
        <v>172</v>
      </c>
      <c r="G21" s="205"/>
      <c r="K21" s="206"/>
    </row>
    <row r="22" spans="1:11">
      <c r="A22" s="208"/>
      <c r="B22" s="129"/>
      <c r="C22" s="186"/>
      <c r="D22" s="210">
        <v>40268</v>
      </c>
      <c r="E22" s="211"/>
      <c r="F22" s="210">
        <v>39903</v>
      </c>
      <c r="G22" s="205"/>
      <c r="K22" s="206"/>
    </row>
    <row r="23" spans="1:11">
      <c r="A23" s="208"/>
      <c r="B23" s="129"/>
      <c r="C23" s="186"/>
      <c r="D23" s="197" t="s">
        <v>7</v>
      </c>
      <c r="E23" s="197"/>
      <c r="F23" s="197" t="s">
        <v>7</v>
      </c>
      <c r="G23" s="205"/>
      <c r="K23" s="206"/>
    </row>
    <row r="24" spans="1:11">
      <c r="A24" s="208"/>
      <c r="B24" s="129"/>
      <c r="C24" s="186"/>
      <c r="D24" s="197"/>
      <c r="E24" s="197"/>
      <c r="F24" s="197"/>
      <c r="G24" s="205"/>
      <c r="K24" s="206"/>
    </row>
    <row r="25" spans="1:11">
      <c r="A25" s="208"/>
      <c r="B25" s="130" t="s">
        <v>175</v>
      </c>
      <c r="C25" s="186"/>
      <c r="D25" s="186">
        <v>101226</v>
      </c>
      <c r="E25" s="187"/>
      <c r="F25" s="186">
        <v>98621</v>
      </c>
      <c r="G25" s="130"/>
      <c r="K25" s="206"/>
    </row>
    <row r="26" spans="1:11">
      <c r="A26" s="208"/>
      <c r="B26" s="130" t="s">
        <v>176</v>
      </c>
      <c r="C26" s="186"/>
      <c r="D26" s="187">
        <v>-3700</v>
      </c>
      <c r="E26" s="187"/>
      <c r="F26" s="187">
        <v>-2501</v>
      </c>
      <c r="G26" s="130"/>
      <c r="K26" s="206"/>
    </row>
    <row r="27" spans="1:11">
      <c r="A27" s="208"/>
      <c r="B27" s="130"/>
      <c r="C27" s="186"/>
      <c r="D27" s="212"/>
      <c r="E27" s="213"/>
      <c r="F27" s="214"/>
      <c r="G27" s="130"/>
      <c r="K27" s="206"/>
    </row>
    <row r="28" spans="1:11" ht="20.25" thickBot="1">
      <c r="A28" s="208"/>
      <c r="B28" s="130"/>
      <c r="C28" s="186"/>
      <c r="D28" s="215">
        <f>SUM(D25:D27)</f>
        <v>97526</v>
      </c>
      <c r="E28" s="213"/>
      <c r="F28" s="215">
        <f>SUM(F25:F27)</f>
        <v>96120</v>
      </c>
      <c r="G28" s="130"/>
      <c r="K28" s="206"/>
    </row>
    <row r="29" spans="1:11" ht="20.25" thickTop="1">
      <c r="A29" s="216"/>
      <c r="B29" s="179"/>
      <c r="C29" s="217"/>
      <c r="D29" s="218"/>
      <c r="E29" s="218"/>
      <c r="F29" s="219"/>
      <c r="G29" s="132"/>
      <c r="K29" s="206"/>
    </row>
    <row r="30" spans="1:11">
      <c r="A30" s="216"/>
      <c r="B30" s="179"/>
      <c r="C30" s="179"/>
      <c r="D30" s="179"/>
      <c r="E30" s="179"/>
      <c r="F30" s="179"/>
      <c r="G30" s="132"/>
      <c r="K30" s="206"/>
    </row>
    <row r="31" spans="1:11">
      <c r="A31" s="216"/>
      <c r="B31" s="179"/>
      <c r="C31" s="179"/>
      <c r="D31" s="179"/>
      <c r="E31" s="179"/>
      <c r="F31" s="179"/>
      <c r="G31" s="132"/>
      <c r="K31" s="206"/>
    </row>
    <row r="32" spans="1:11">
      <c r="A32" s="220"/>
      <c r="B32" s="221"/>
      <c r="C32" s="221"/>
      <c r="D32" s="221"/>
      <c r="E32" s="221"/>
      <c r="F32" s="221"/>
      <c r="K32" s="206"/>
    </row>
    <row r="33" spans="1:11">
      <c r="A33" s="216"/>
      <c r="B33" s="221"/>
      <c r="C33" s="221"/>
      <c r="D33" s="221"/>
      <c r="E33" s="221"/>
      <c r="F33" s="221"/>
      <c r="K33" s="206"/>
    </row>
    <row r="34" spans="1:11">
      <c r="A34" s="221"/>
      <c r="B34" s="221"/>
      <c r="C34" s="221"/>
      <c r="D34" s="221"/>
      <c r="E34" s="221"/>
      <c r="F34" s="221"/>
      <c r="K34" s="206"/>
    </row>
    <row r="35" spans="1:11">
      <c r="A35" s="179"/>
      <c r="B35" s="221"/>
      <c r="C35" s="221"/>
      <c r="D35" s="221"/>
      <c r="E35" s="221"/>
      <c r="F35" s="221"/>
      <c r="K35" s="206"/>
    </row>
    <row r="36" spans="1:11">
      <c r="A36" s="179"/>
      <c r="B36" s="221"/>
      <c r="C36" s="221"/>
      <c r="D36" s="221"/>
      <c r="E36" s="221"/>
      <c r="F36" s="221"/>
      <c r="K36" s="206"/>
    </row>
    <row r="37" spans="1:11">
      <c r="A37" s="179"/>
      <c r="B37" s="221"/>
      <c r="C37" s="221"/>
      <c r="D37" s="221"/>
      <c r="E37" s="221"/>
      <c r="F37" s="221"/>
      <c r="K37" s="206"/>
    </row>
    <row r="38" spans="1:11">
      <c r="A38" s="222"/>
      <c r="B38" s="223"/>
      <c r="C38" s="224"/>
      <c r="D38" s="224"/>
      <c r="E38" s="224"/>
      <c r="F38" s="224"/>
      <c r="G38" s="137"/>
      <c r="K38" s="206"/>
    </row>
    <row r="39" spans="1:11">
      <c r="A39" s="222"/>
      <c r="B39" s="224"/>
      <c r="C39" s="224"/>
      <c r="D39" s="224"/>
      <c r="E39" s="224"/>
      <c r="F39" s="224"/>
      <c r="G39" s="137"/>
      <c r="K39" s="206"/>
    </row>
    <row r="40" spans="1:11">
      <c r="A40" s="222"/>
      <c r="B40" s="224"/>
      <c r="C40" s="224"/>
      <c r="D40" s="224"/>
      <c r="E40" s="224"/>
      <c r="F40" s="224"/>
      <c r="G40" s="137"/>
      <c r="K40" s="206"/>
    </row>
    <row r="41" spans="1:11">
      <c r="A41" s="222"/>
      <c r="B41" s="224"/>
      <c r="C41" s="224"/>
      <c r="D41" s="224"/>
      <c r="E41" s="224"/>
      <c r="F41" s="224"/>
      <c r="G41" s="137"/>
      <c r="K41" s="206"/>
    </row>
    <row r="42" spans="1:11">
      <c r="A42" s="222"/>
      <c r="B42" s="224"/>
      <c r="C42" s="224"/>
      <c r="D42" s="224"/>
      <c r="E42" s="224"/>
      <c r="F42" s="225"/>
      <c r="G42" s="137"/>
    </row>
    <row r="43" spans="1:11">
      <c r="A43" s="222"/>
      <c r="B43" s="224"/>
      <c r="C43" s="224"/>
      <c r="D43" s="224"/>
      <c r="E43" s="224"/>
      <c r="F43" s="226"/>
      <c r="G43" s="227"/>
    </row>
    <row r="44" spans="1:11">
      <c r="A44" s="222"/>
      <c r="B44" s="224"/>
      <c r="C44" s="224"/>
      <c r="D44" s="224"/>
      <c r="E44" s="224"/>
      <c r="F44" s="225"/>
      <c r="G44" s="192"/>
    </row>
    <row r="45" spans="1:11">
      <c r="A45" s="222"/>
      <c r="B45" s="192"/>
      <c r="C45" s="192"/>
      <c r="D45" s="192"/>
      <c r="E45" s="192"/>
      <c r="F45" s="228"/>
      <c r="G45" s="192"/>
    </row>
    <row r="46" spans="1:11">
      <c r="A46" s="222"/>
      <c r="B46" s="192"/>
      <c r="C46" s="192"/>
      <c r="D46" s="192"/>
      <c r="E46" s="192"/>
      <c r="F46" s="228"/>
      <c r="G46" s="192"/>
    </row>
    <row r="47" spans="1:11">
      <c r="A47" s="222"/>
      <c r="B47" s="224"/>
      <c r="C47" s="192"/>
      <c r="D47" s="192"/>
      <c r="E47" s="192"/>
      <c r="F47" s="228"/>
      <c r="G47" s="192"/>
    </row>
    <row r="48" spans="1:11">
      <c r="A48" s="222"/>
      <c r="B48" s="224"/>
      <c r="C48" s="192"/>
      <c r="D48" s="192"/>
      <c r="E48" s="192"/>
      <c r="F48" s="229"/>
      <c r="G48" s="192"/>
    </row>
    <row r="49" spans="1:7">
      <c r="A49" s="222"/>
      <c r="B49" s="224"/>
      <c r="C49" s="192"/>
      <c r="D49" s="192"/>
      <c r="E49" s="192"/>
      <c r="F49" s="228"/>
      <c r="G49" s="192"/>
    </row>
    <row r="50" spans="1:7">
      <c r="A50" s="222"/>
      <c r="B50" s="224"/>
      <c r="C50" s="192"/>
      <c r="D50" s="192"/>
      <c r="E50" s="192"/>
      <c r="F50" s="199"/>
      <c r="G50" s="192"/>
    </row>
    <row r="51" spans="1:7">
      <c r="A51" s="222"/>
      <c r="B51" s="224"/>
      <c r="C51" s="192"/>
      <c r="D51" s="192"/>
      <c r="E51" s="192"/>
      <c r="F51" s="199"/>
      <c r="G51" s="192"/>
    </row>
    <row r="52" spans="1:7">
      <c r="A52" s="222"/>
      <c r="B52" s="224"/>
      <c r="C52" s="192"/>
      <c r="D52" s="192"/>
      <c r="E52" s="192"/>
      <c r="F52" s="199"/>
      <c r="G52" s="192"/>
    </row>
    <row r="53" spans="1:7">
      <c r="A53" s="222"/>
      <c r="B53" s="224"/>
      <c r="C53" s="192"/>
      <c r="D53" s="192"/>
      <c r="E53" s="192"/>
      <c r="F53" s="228"/>
      <c r="G53" s="192"/>
    </row>
    <row r="54" spans="1:7">
      <c r="A54" s="222"/>
      <c r="B54" s="230"/>
      <c r="C54" s="192"/>
      <c r="D54" s="192"/>
      <c r="E54" s="192"/>
      <c r="F54" s="228"/>
      <c r="G54" s="192"/>
    </row>
    <row r="55" spans="1:7">
      <c r="A55" s="222"/>
      <c r="B55" s="192"/>
      <c r="C55" s="192"/>
      <c r="D55" s="192"/>
      <c r="E55" s="192"/>
      <c r="F55" s="228"/>
      <c r="G55" s="192"/>
    </row>
    <row r="56" spans="1:7">
      <c r="A56" s="222"/>
      <c r="B56" s="224"/>
      <c r="C56" s="192"/>
      <c r="D56" s="192"/>
      <c r="E56" s="192"/>
      <c r="F56" s="231"/>
      <c r="G56" s="192"/>
    </row>
    <row r="57" spans="1:7">
      <c r="A57" s="222"/>
      <c r="B57" s="224"/>
      <c r="C57" s="192"/>
      <c r="D57" s="192"/>
      <c r="E57" s="192"/>
      <c r="F57" s="228"/>
      <c r="G57" s="192"/>
    </row>
    <row r="58" spans="1:7">
      <c r="A58" s="222"/>
      <c r="B58" s="192"/>
      <c r="C58" s="192"/>
      <c r="D58" s="192"/>
      <c r="E58" s="192"/>
      <c r="F58" s="228"/>
      <c r="G58" s="192"/>
    </row>
    <row r="59" spans="1:7">
      <c r="A59" s="222"/>
      <c r="B59" s="192"/>
      <c r="C59" s="192"/>
      <c r="D59" s="192"/>
      <c r="E59" s="192"/>
      <c r="F59" s="228"/>
      <c r="G59" s="192"/>
    </row>
    <row r="60" spans="1:7">
      <c r="A60" s="232"/>
      <c r="B60" s="192"/>
      <c r="C60" s="192"/>
      <c r="D60" s="192"/>
      <c r="E60" s="192"/>
      <c r="F60" s="199"/>
      <c r="G60" s="192"/>
    </row>
    <row r="61" spans="1:7">
      <c r="A61" s="232"/>
      <c r="B61" s="192"/>
      <c r="C61" s="192"/>
      <c r="D61" s="192"/>
      <c r="E61" s="192"/>
      <c r="F61" s="199"/>
      <c r="G61" s="192"/>
    </row>
    <row r="62" spans="1:7">
      <c r="A62" s="192"/>
      <c r="B62" s="192"/>
      <c r="C62" s="192"/>
      <c r="D62" s="192"/>
      <c r="E62" s="192"/>
      <c r="F62" s="228"/>
      <c r="G62" s="192"/>
    </row>
    <row r="63" spans="1:7">
      <c r="A63" s="192"/>
      <c r="B63" s="192"/>
      <c r="C63" s="192"/>
      <c r="D63" s="192"/>
      <c r="E63" s="192"/>
      <c r="F63" s="228"/>
      <c r="G63" s="192"/>
    </row>
    <row r="64" spans="1:7">
      <c r="A64" s="192"/>
      <c r="B64" s="192"/>
      <c r="C64" s="192"/>
      <c r="D64" s="192"/>
      <c r="E64" s="192"/>
      <c r="F64" s="228"/>
      <c r="G64" s="192"/>
    </row>
    <row r="65" spans="6:6">
      <c r="F65" s="233"/>
    </row>
    <row r="66" spans="6:6">
      <c r="F66" s="233"/>
    </row>
    <row r="67" spans="6:6">
      <c r="F67" s="233"/>
    </row>
    <row r="68" spans="6:6">
      <c r="F68" s="233"/>
    </row>
  </sheetData>
  <pageMargins left="1" right="0.28000000000000003" top="0.56000000000000005" bottom="0.54" header="0.5" footer="0.5"/>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dimension ref="A1:N136"/>
  <sheetViews>
    <sheetView view="pageBreakPreview" topLeftCell="A66" zoomScaleSheetLayoutView="100" workbookViewId="0">
      <selection activeCell="D73" sqref="D73:D75"/>
    </sheetView>
  </sheetViews>
  <sheetFormatPr defaultRowHeight="13.5"/>
  <cols>
    <col min="1" max="1" width="3.140625" style="132" customWidth="1"/>
    <col min="2" max="2" width="44.85546875" style="132" customWidth="1"/>
    <col min="3" max="3" width="8.85546875" style="132" customWidth="1"/>
    <col min="4" max="4" width="19.85546875" style="132" customWidth="1"/>
    <col min="5" max="5" width="2.140625" style="132" customWidth="1"/>
    <col min="6" max="6" width="19.140625" style="185" customWidth="1"/>
    <col min="7" max="7" width="3" style="132" customWidth="1"/>
    <col min="8" max="8" width="15.5703125" style="185" customWidth="1"/>
    <col min="9" max="9" width="14.42578125" style="132" customWidth="1"/>
    <col min="10" max="10" width="12.85546875" style="132" customWidth="1"/>
    <col min="11" max="11" width="13.140625" style="132" customWidth="1"/>
    <col min="12" max="16384" width="9.140625" style="132"/>
  </cols>
  <sheetData>
    <row r="1" spans="1:14" ht="16.5">
      <c r="A1" s="129" t="s">
        <v>0</v>
      </c>
      <c r="B1" s="130"/>
      <c r="C1" s="130"/>
      <c r="D1" s="130"/>
      <c r="E1" s="130"/>
      <c r="F1" s="131"/>
      <c r="G1" s="130"/>
      <c r="H1" s="131"/>
      <c r="I1" s="130"/>
    </row>
    <row r="2" spans="1:14" ht="16.5">
      <c r="A2" s="130"/>
      <c r="B2" s="130"/>
      <c r="C2" s="130"/>
      <c r="D2" s="130"/>
      <c r="E2" s="130"/>
      <c r="F2" s="131"/>
      <c r="G2" s="130"/>
      <c r="H2" s="131"/>
      <c r="I2" s="130"/>
    </row>
    <row r="3" spans="1:14" ht="16.5">
      <c r="A3" s="129" t="s">
        <v>112</v>
      </c>
      <c r="B3" s="130"/>
      <c r="C3" s="130"/>
      <c r="D3" s="130"/>
      <c r="E3" s="130"/>
      <c r="F3" s="131"/>
      <c r="G3" s="130"/>
      <c r="H3" s="131"/>
      <c r="I3" s="130"/>
    </row>
    <row r="4" spans="1:14" ht="16.5">
      <c r="A4" s="129" t="s">
        <v>113</v>
      </c>
      <c r="B4" s="130"/>
      <c r="C4" s="130"/>
      <c r="D4" s="130"/>
      <c r="E4" s="130"/>
      <c r="F4" s="131"/>
      <c r="G4" s="130"/>
      <c r="H4" s="131"/>
      <c r="I4" s="130"/>
    </row>
    <row r="5" spans="1:14" ht="16.5">
      <c r="A5" s="129"/>
      <c r="B5" s="130"/>
      <c r="C5" s="130"/>
      <c r="D5" s="234" t="s">
        <v>114</v>
      </c>
      <c r="E5" s="234"/>
      <c r="F5" s="234"/>
      <c r="G5" s="130"/>
      <c r="H5" s="131"/>
      <c r="I5" s="130"/>
    </row>
    <row r="6" spans="1:14" ht="16.5">
      <c r="A6" s="130"/>
      <c r="B6" s="130"/>
      <c r="C6" s="133" t="s">
        <v>115</v>
      </c>
      <c r="D6" s="134">
        <v>40268</v>
      </c>
      <c r="E6" s="134"/>
      <c r="F6" s="134">
        <v>39903</v>
      </c>
      <c r="G6" s="130"/>
      <c r="H6" s="135"/>
      <c r="I6" s="136"/>
      <c r="J6" s="137"/>
      <c r="K6" s="137"/>
      <c r="L6" s="137"/>
      <c r="M6" s="137"/>
      <c r="N6" s="137"/>
    </row>
    <row r="7" spans="1:14" ht="16.5">
      <c r="A7" s="130"/>
      <c r="B7" s="130"/>
      <c r="C7" s="130"/>
      <c r="D7" s="138" t="s">
        <v>7</v>
      </c>
      <c r="E7" s="138"/>
      <c r="F7" s="138" t="s">
        <v>7</v>
      </c>
      <c r="G7" s="139"/>
      <c r="H7" s="140"/>
      <c r="I7" s="136"/>
      <c r="J7" s="137"/>
      <c r="K7" s="137"/>
      <c r="L7" s="137"/>
      <c r="M7" s="137"/>
      <c r="N7" s="137"/>
    </row>
    <row r="8" spans="1:14" ht="16.5">
      <c r="A8" s="130"/>
      <c r="B8" s="130"/>
      <c r="C8" s="130"/>
      <c r="D8" s="130"/>
      <c r="E8" s="130"/>
      <c r="F8" s="130"/>
      <c r="G8" s="130"/>
      <c r="H8" s="141"/>
      <c r="I8" s="136"/>
      <c r="J8" s="137"/>
      <c r="K8" s="137"/>
      <c r="L8" s="137"/>
      <c r="M8" s="137"/>
      <c r="N8" s="137"/>
    </row>
    <row r="9" spans="1:14" ht="16.5">
      <c r="A9" s="129" t="s">
        <v>116</v>
      </c>
      <c r="B9" s="130"/>
      <c r="C9" s="130"/>
      <c r="D9" s="130"/>
      <c r="E9" s="130"/>
      <c r="F9" s="131"/>
      <c r="G9" s="130"/>
      <c r="H9" s="135"/>
      <c r="I9" s="135"/>
      <c r="J9" s="135"/>
      <c r="K9" s="135"/>
      <c r="L9" s="135"/>
      <c r="M9" s="135"/>
      <c r="N9" s="135"/>
    </row>
    <row r="10" spans="1:14" ht="16.5">
      <c r="A10" s="130"/>
      <c r="B10" s="130"/>
      <c r="C10" s="130"/>
      <c r="D10" s="142"/>
      <c r="E10" s="142"/>
      <c r="F10" s="143"/>
      <c r="G10" s="130"/>
      <c r="H10" s="135"/>
      <c r="I10" s="135"/>
      <c r="J10" s="135"/>
      <c r="K10" s="135"/>
      <c r="L10" s="135"/>
      <c r="M10" s="135"/>
      <c r="N10" s="135"/>
    </row>
    <row r="11" spans="1:14" ht="16.5">
      <c r="A11" s="130" t="s">
        <v>117</v>
      </c>
      <c r="B11" s="144"/>
      <c r="C11" s="144"/>
      <c r="D11" s="145">
        <v>8753</v>
      </c>
      <c r="E11" s="145"/>
      <c r="F11" s="145">
        <v>6961</v>
      </c>
      <c r="G11" s="146"/>
      <c r="H11" s="147"/>
      <c r="I11" s="147"/>
      <c r="J11" s="147"/>
      <c r="K11" s="147"/>
      <c r="L11" s="147"/>
      <c r="M11" s="147"/>
      <c r="N11" s="147"/>
    </row>
    <row r="12" spans="1:14" ht="16.5">
      <c r="A12" s="130"/>
      <c r="B12" s="144"/>
      <c r="C12" s="144"/>
      <c r="D12" s="145"/>
      <c r="E12" s="145"/>
      <c r="F12" s="145"/>
      <c r="G12" s="146"/>
      <c r="H12" s="147"/>
      <c r="I12" s="147"/>
      <c r="J12" s="147"/>
      <c r="K12" s="147"/>
      <c r="L12" s="147"/>
      <c r="M12" s="147"/>
      <c r="N12" s="147"/>
    </row>
    <row r="13" spans="1:14" ht="16.5">
      <c r="A13" s="130" t="s">
        <v>118</v>
      </c>
      <c r="B13" s="144"/>
      <c r="C13" s="144"/>
      <c r="D13" s="145"/>
      <c r="E13" s="145"/>
      <c r="F13" s="145"/>
      <c r="G13" s="146"/>
      <c r="H13" s="147"/>
      <c r="I13" s="147"/>
      <c r="J13" s="147"/>
      <c r="K13" s="147"/>
      <c r="L13" s="147"/>
      <c r="M13" s="147"/>
      <c r="N13" s="147"/>
    </row>
    <row r="14" spans="1:14" ht="16.5">
      <c r="A14" s="130"/>
      <c r="B14" s="144" t="s">
        <v>119</v>
      </c>
      <c r="C14" s="144"/>
      <c r="D14" s="145">
        <v>0</v>
      </c>
      <c r="E14" s="145"/>
      <c r="F14" s="145">
        <v>0</v>
      </c>
      <c r="G14" s="146"/>
      <c r="H14" s="147"/>
      <c r="I14" s="147"/>
      <c r="J14" s="147"/>
      <c r="K14" s="147"/>
      <c r="L14" s="147"/>
      <c r="M14" s="147"/>
      <c r="N14" s="147"/>
    </row>
    <row r="15" spans="1:14" ht="16.5">
      <c r="A15" s="130"/>
      <c r="B15" s="144" t="s">
        <v>120</v>
      </c>
      <c r="C15" s="144"/>
      <c r="D15" s="145">
        <v>847</v>
      </c>
      <c r="E15" s="145"/>
      <c r="F15" s="145">
        <v>776</v>
      </c>
      <c r="G15" s="146"/>
      <c r="H15" s="147"/>
      <c r="I15" s="147"/>
      <c r="J15" s="147"/>
      <c r="K15" s="147"/>
      <c r="L15" s="147"/>
      <c r="M15" s="147"/>
      <c r="N15" s="147"/>
    </row>
    <row r="16" spans="1:14" ht="16.5">
      <c r="A16" s="130"/>
      <c r="B16" s="148" t="s">
        <v>121</v>
      </c>
      <c r="C16" s="144"/>
      <c r="D16" s="145">
        <v>112</v>
      </c>
      <c r="E16" s="145"/>
      <c r="F16" s="145">
        <v>172</v>
      </c>
      <c r="G16" s="146"/>
      <c r="H16" s="147"/>
      <c r="I16" s="147"/>
      <c r="J16" s="147"/>
      <c r="K16" s="147"/>
      <c r="L16" s="147"/>
      <c r="M16" s="147"/>
      <c r="N16" s="147"/>
    </row>
    <row r="17" spans="1:14" ht="16.5">
      <c r="A17" s="130"/>
      <c r="B17" s="149" t="s">
        <v>122</v>
      </c>
      <c r="C17" s="149"/>
      <c r="D17" s="145">
        <v>0</v>
      </c>
      <c r="E17" s="145"/>
      <c r="F17" s="145">
        <v>0</v>
      </c>
      <c r="G17" s="146"/>
      <c r="H17" s="147"/>
      <c r="I17" s="147"/>
      <c r="J17" s="147"/>
      <c r="K17" s="147"/>
      <c r="L17" s="147"/>
      <c r="M17" s="147"/>
      <c r="N17" s="147"/>
    </row>
    <row r="18" spans="1:14" ht="16.5">
      <c r="A18" s="130"/>
      <c r="B18" s="144" t="s">
        <v>123</v>
      </c>
      <c r="C18" s="144"/>
      <c r="D18" s="145">
        <v>39</v>
      </c>
      <c r="E18" s="145"/>
      <c r="F18" s="145">
        <v>91</v>
      </c>
      <c r="G18" s="146"/>
      <c r="H18" s="147"/>
      <c r="I18" s="147"/>
      <c r="J18" s="147"/>
      <c r="K18" s="147"/>
      <c r="L18" s="147"/>
      <c r="M18" s="147"/>
      <c r="N18" s="147"/>
    </row>
    <row r="19" spans="1:14" s="150" customFormat="1" ht="19.5" customHeight="1">
      <c r="A19" s="130"/>
      <c r="B19" s="235" t="s">
        <v>124</v>
      </c>
      <c r="C19" s="235"/>
      <c r="E19" s="145"/>
      <c r="F19" s="145"/>
      <c r="G19" s="146"/>
      <c r="H19" s="151"/>
      <c r="I19" s="151"/>
      <c r="J19" s="151"/>
      <c r="K19" s="151"/>
      <c r="L19" s="151"/>
      <c r="M19" s="151"/>
      <c r="N19" s="151"/>
    </row>
    <row r="20" spans="1:14" s="150" customFormat="1" ht="19.5" customHeight="1">
      <c r="A20" s="130"/>
      <c r="B20" s="152" t="s">
        <v>125</v>
      </c>
      <c r="C20" s="149"/>
      <c r="D20" s="145">
        <v>719</v>
      </c>
      <c r="E20" s="145"/>
      <c r="F20" s="145">
        <f>584+40</f>
        <v>624</v>
      </c>
      <c r="G20" s="146"/>
      <c r="H20" s="151"/>
      <c r="I20" s="151"/>
      <c r="J20" s="151"/>
      <c r="K20" s="151"/>
      <c r="L20" s="151"/>
      <c r="M20" s="151"/>
      <c r="N20" s="151"/>
    </row>
    <row r="21" spans="1:14" s="150" customFormat="1" ht="19.5" customHeight="1">
      <c r="A21" s="130"/>
      <c r="B21" s="152" t="s">
        <v>126</v>
      </c>
      <c r="C21" s="149"/>
      <c r="D21" s="145">
        <v>-15</v>
      </c>
      <c r="E21" s="145"/>
      <c r="F21" s="145">
        <v>0</v>
      </c>
      <c r="G21" s="146"/>
      <c r="H21" s="151"/>
      <c r="I21" s="151"/>
      <c r="J21" s="151"/>
      <c r="K21" s="151"/>
      <c r="L21" s="151"/>
      <c r="M21" s="151"/>
      <c r="N21" s="151"/>
    </row>
    <row r="22" spans="1:14" s="150" customFormat="1" ht="19.5" customHeight="1">
      <c r="A22" s="130"/>
      <c r="B22" s="152" t="s">
        <v>127</v>
      </c>
      <c r="C22" s="149"/>
      <c r="D22" s="145">
        <v>2</v>
      </c>
      <c r="E22" s="145"/>
      <c r="F22" s="145">
        <v>1</v>
      </c>
      <c r="G22" s="146"/>
      <c r="H22" s="151"/>
      <c r="I22" s="151"/>
      <c r="J22" s="151"/>
      <c r="K22" s="151"/>
      <c r="L22" s="151"/>
      <c r="M22" s="151"/>
      <c r="N22" s="151"/>
    </row>
    <row r="23" spans="1:14" s="150" customFormat="1" ht="19.5" customHeight="1">
      <c r="A23" s="130"/>
      <c r="B23" s="149" t="s">
        <v>10</v>
      </c>
      <c r="C23" s="149"/>
      <c r="D23" s="145"/>
      <c r="E23" s="145"/>
      <c r="F23" s="145"/>
      <c r="G23" s="146"/>
      <c r="H23" s="151"/>
      <c r="I23" s="151"/>
      <c r="J23" s="151"/>
      <c r="K23" s="151"/>
      <c r="L23" s="151"/>
      <c r="M23" s="151"/>
      <c r="N23" s="151"/>
    </row>
    <row r="24" spans="1:14" s="150" customFormat="1" ht="19.5" customHeight="1">
      <c r="A24" s="130"/>
      <c r="B24" s="152" t="s">
        <v>126</v>
      </c>
      <c r="C24" s="149"/>
      <c r="D24" s="145">
        <v>-61</v>
      </c>
      <c r="E24" s="145"/>
      <c r="F24" s="145">
        <v>0</v>
      </c>
      <c r="G24" s="146"/>
      <c r="H24" s="151"/>
      <c r="I24" s="151"/>
      <c r="J24" s="151"/>
      <c r="K24" s="151"/>
      <c r="L24" s="151"/>
      <c r="M24" s="151"/>
      <c r="N24" s="151"/>
    </row>
    <row r="25" spans="1:14" s="150" customFormat="1" ht="19.5" customHeight="1">
      <c r="A25" s="130"/>
      <c r="B25" s="152" t="s">
        <v>128</v>
      </c>
      <c r="C25" s="149"/>
      <c r="D25" s="145">
        <v>0</v>
      </c>
      <c r="E25" s="145"/>
      <c r="F25" s="145">
        <v>0</v>
      </c>
      <c r="G25" s="146"/>
      <c r="H25" s="151"/>
      <c r="I25" s="151"/>
      <c r="J25" s="151"/>
      <c r="K25" s="151"/>
      <c r="L25" s="151"/>
      <c r="M25" s="151"/>
      <c r="N25" s="151"/>
    </row>
    <row r="26" spans="1:14" s="150" customFormat="1" ht="19.5" customHeight="1">
      <c r="A26" s="130"/>
      <c r="B26" s="152" t="s">
        <v>129</v>
      </c>
      <c r="C26" s="149"/>
      <c r="D26" s="145">
        <v>-44</v>
      </c>
      <c r="E26" s="145"/>
      <c r="F26" s="145">
        <v>0</v>
      </c>
      <c r="G26" s="146"/>
      <c r="H26" s="151"/>
      <c r="I26" s="151"/>
      <c r="J26" s="151"/>
      <c r="K26" s="151"/>
      <c r="L26" s="151"/>
      <c r="M26" s="151"/>
      <c r="N26" s="151"/>
    </row>
    <row r="27" spans="1:14" s="150" customFormat="1" ht="21" customHeight="1">
      <c r="A27" s="130"/>
      <c r="B27" s="149" t="s">
        <v>130</v>
      </c>
      <c r="C27" s="149"/>
      <c r="D27" s="145"/>
      <c r="E27" s="143"/>
      <c r="F27" s="145"/>
      <c r="G27" s="146"/>
      <c r="I27" s="151"/>
      <c r="J27" s="151"/>
      <c r="K27" s="153"/>
      <c r="L27" s="153"/>
      <c r="M27" s="153"/>
      <c r="N27" s="153"/>
    </row>
    <row r="28" spans="1:14" s="150" customFormat="1" ht="21" customHeight="1">
      <c r="A28" s="130"/>
      <c r="B28" s="149" t="s">
        <v>131</v>
      </c>
      <c r="C28" s="149"/>
      <c r="D28" s="145">
        <v>0</v>
      </c>
      <c r="E28" s="143"/>
      <c r="F28" s="145">
        <v>0</v>
      </c>
      <c r="G28" s="146"/>
      <c r="I28" s="151"/>
      <c r="J28" s="151"/>
      <c r="K28" s="153"/>
      <c r="L28" s="153"/>
      <c r="M28" s="153"/>
      <c r="N28" s="153"/>
    </row>
    <row r="29" spans="1:14" s="150" customFormat="1" ht="21" customHeight="1">
      <c r="A29" s="130"/>
      <c r="B29" s="154" t="s">
        <v>132</v>
      </c>
      <c r="C29" s="149"/>
      <c r="D29" s="145">
        <v>42</v>
      </c>
      <c r="E29" s="143"/>
      <c r="F29" s="145">
        <v>-2</v>
      </c>
      <c r="G29" s="146"/>
      <c r="I29" s="151"/>
      <c r="J29" s="151"/>
      <c r="K29" s="153"/>
      <c r="L29" s="153"/>
      <c r="M29" s="153"/>
      <c r="N29" s="153"/>
    </row>
    <row r="30" spans="1:14" s="150" customFormat="1" ht="21" customHeight="1">
      <c r="A30" s="130"/>
      <c r="B30" s="149" t="s">
        <v>133</v>
      </c>
      <c r="C30" s="149"/>
      <c r="D30" s="145">
        <v>-138</v>
      </c>
      <c r="E30" s="143"/>
      <c r="F30" s="145">
        <v>-18</v>
      </c>
      <c r="G30" s="146"/>
      <c r="I30" s="151"/>
      <c r="J30" s="151"/>
      <c r="K30" s="153"/>
      <c r="L30" s="153"/>
      <c r="M30" s="153"/>
      <c r="N30" s="153"/>
    </row>
    <row r="31" spans="1:14" s="150" customFormat="1" ht="19.5">
      <c r="A31" s="130"/>
      <c r="B31" s="144" t="s">
        <v>134</v>
      </c>
      <c r="C31" s="144"/>
      <c r="D31" s="155">
        <v>-203</v>
      </c>
      <c r="E31" s="145"/>
      <c r="F31" s="155">
        <v>-282</v>
      </c>
      <c r="G31" s="146"/>
      <c r="I31" s="156"/>
      <c r="J31" s="153"/>
      <c r="K31" s="153"/>
      <c r="L31" s="153"/>
      <c r="M31" s="153"/>
      <c r="N31" s="153"/>
    </row>
    <row r="32" spans="1:14" s="150" customFormat="1" ht="19.5">
      <c r="A32" s="130"/>
      <c r="B32" s="144" t="s">
        <v>135</v>
      </c>
      <c r="C32" s="144"/>
      <c r="D32" s="155">
        <v>222</v>
      </c>
      <c r="E32" s="145"/>
      <c r="F32" s="155">
        <v>257</v>
      </c>
      <c r="G32" s="146"/>
      <c r="I32" s="156"/>
      <c r="J32" s="151"/>
      <c r="K32" s="151"/>
      <c r="L32" s="151"/>
      <c r="M32" s="151"/>
      <c r="N32" s="151"/>
    </row>
    <row r="33" spans="1:14" s="150" customFormat="1" ht="19.5">
      <c r="A33" s="130"/>
      <c r="B33" s="144" t="s">
        <v>136</v>
      </c>
      <c r="C33" s="144"/>
      <c r="D33" s="155">
        <v>3020</v>
      </c>
      <c r="E33" s="155"/>
      <c r="F33" s="155">
        <v>2983</v>
      </c>
      <c r="G33" s="146"/>
      <c r="I33" s="135"/>
      <c r="J33" s="147"/>
      <c r="K33" s="151"/>
      <c r="L33" s="151"/>
      <c r="M33" s="151"/>
      <c r="N33" s="151"/>
    </row>
    <row r="34" spans="1:14" s="150" customFormat="1" ht="19.5">
      <c r="A34" s="130"/>
      <c r="B34" s="144"/>
      <c r="C34" s="144"/>
      <c r="D34" s="157"/>
      <c r="E34" s="155"/>
      <c r="F34" s="158"/>
      <c r="G34" s="146"/>
      <c r="H34" s="131"/>
      <c r="I34" s="147"/>
      <c r="J34" s="151"/>
      <c r="K34" s="151"/>
      <c r="L34" s="151"/>
      <c r="M34" s="151"/>
      <c r="N34" s="151"/>
    </row>
    <row r="35" spans="1:14" ht="16.5">
      <c r="A35" s="130"/>
      <c r="B35" s="144"/>
      <c r="C35" s="144"/>
      <c r="D35" s="145">
        <f>SUM(D11:D33)</f>
        <v>13295</v>
      </c>
      <c r="E35" s="155"/>
      <c r="F35" s="143">
        <f>SUM(F11:F34)</f>
        <v>11563</v>
      </c>
      <c r="G35" s="130"/>
      <c r="H35" s="131"/>
      <c r="I35" s="136"/>
      <c r="J35" s="159"/>
      <c r="K35" s="147"/>
      <c r="L35" s="147"/>
      <c r="M35" s="147"/>
      <c r="N35" s="147"/>
    </row>
    <row r="36" spans="1:14" ht="16.5">
      <c r="A36" s="130" t="s">
        <v>137</v>
      </c>
      <c r="B36" s="144"/>
      <c r="C36" s="144"/>
      <c r="D36" s="145"/>
      <c r="E36" s="145"/>
      <c r="F36" s="143"/>
      <c r="G36" s="130"/>
      <c r="H36" s="135"/>
      <c r="I36" s="135"/>
      <c r="J36" s="135"/>
      <c r="K36" s="135"/>
      <c r="L36" s="135"/>
      <c r="M36" s="135"/>
      <c r="N36" s="135"/>
    </row>
    <row r="37" spans="1:14" ht="16.5">
      <c r="A37" s="130"/>
      <c r="B37" s="144" t="s">
        <v>138</v>
      </c>
      <c r="C37" s="144"/>
      <c r="D37" s="145">
        <v>13742</v>
      </c>
      <c r="E37" s="145"/>
      <c r="F37" s="143">
        <v>13014</v>
      </c>
      <c r="G37" s="130"/>
      <c r="H37" s="160"/>
      <c r="I37" s="160"/>
      <c r="J37" s="160"/>
      <c r="K37" s="160"/>
      <c r="L37" s="160"/>
      <c r="M37" s="160"/>
      <c r="N37" s="160"/>
    </row>
    <row r="38" spans="1:14" ht="16.5" customHeight="1">
      <c r="A38" s="130"/>
      <c r="B38" s="161" t="s">
        <v>139</v>
      </c>
      <c r="C38" s="144"/>
      <c r="D38" s="145">
        <v>5025</v>
      </c>
      <c r="E38" s="145"/>
      <c r="F38" s="143">
        <v>3750</v>
      </c>
      <c r="G38" s="130"/>
      <c r="H38" s="135"/>
      <c r="I38" s="135"/>
      <c r="J38" s="135"/>
      <c r="K38" s="135"/>
      <c r="L38" s="135"/>
      <c r="M38" s="135"/>
      <c r="N38" s="135"/>
    </row>
    <row r="39" spans="1:14" ht="16.5">
      <c r="A39" s="130"/>
      <c r="B39" s="144" t="s">
        <v>140</v>
      </c>
      <c r="C39" s="144"/>
      <c r="D39" s="145">
        <v>-20838</v>
      </c>
      <c r="E39" s="145"/>
      <c r="F39" s="143">
        <v>-4167</v>
      </c>
      <c r="G39" s="130"/>
      <c r="H39" s="160"/>
      <c r="I39" s="160"/>
      <c r="J39" s="160"/>
      <c r="K39" s="160"/>
      <c r="L39" s="160"/>
      <c r="M39" s="160"/>
      <c r="N39" s="160"/>
    </row>
    <row r="40" spans="1:14" ht="16.5">
      <c r="A40" s="130"/>
      <c r="B40" s="161"/>
      <c r="C40" s="144"/>
      <c r="D40" s="157"/>
      <c r="E40" s="155"/>
      <c r="F40" s="162"/>
      <c r="G40" s="130"/>
      <c r="H40" s="135"/>
      <c r="I40" s="135"/>
      <c r="J40" s="135"/>
      <c r="K40" s="135"/>
      <c r="L40" s="135"/>
      <c r="M40" s="135"/>
      <c r="N40" s="135"/>
    </row>
    <row r="41" spans="1:14" ht="16.5" customHeight="1">
      <c r="A41" s="130"/>
      <c r="D41" s="143">
        <f>SUM(D35:D40)</f>
        <v>11224</v>
      </c>
      <c r="E41" s="163"/>
      <c r="F41" s="143">
        <f>SUM(F35:F40)</f>
        <v>24160</v>
      </c>
      <c r="G41" s="130"/>
      <c r="H41" s="160"/>
      <c r="I41" s="160"/>
      <c r="J41" s="160"/>
      <c r="K41" s="160"/>
      <c r="L41" s="160"/>
      <c r="M41" s="160"/>
      <c r="N41" s="160"/>
    </row>
    <row r="42" spans="1:14" ht="16.5" customHeight="1">
      <c r="A42" s="130"/>
      <c r="B42" s="161"/>
      <c r="C42" s="144"/>
      <c r="D42" s="145"/>
      <c r="E42" s="145"/>
      <c r="F42" s="143"/>
      <c r="G42" s="130"/>
      <c r="H42" s="135"/>
      <c r="I42" s="135"/>
      <c r="J42" s="164"/>
      <c r="K42" s="164"/>
      <c r="L42" s="164"/>
      <c r="M42" s="164"/>
      <c r="N42" s="164"/>
    </row>
    <row r="43" spans="1:14" ht="16.5">
      <c r="A43" s="130"/>
      <c r="B43" s="144" t="s">
        <v>141</v>
      </c>
      <c r="C43" s="144"/>
      <c r="D43" s="145">
        <v>-2349</v>
      </c>
      <c r="E43" s="145"/>
      <c r="F43" s="143">
        <v>-2275</v>
      </c>
      <c r="G43" s="130"/>
      <c r="H43" s="160"/>
      <c r="I43" s="160"/>
      <c r="J43" s="160"/>
      <c r="K43" s="160"/>
      <c r="L43" s="160"/>
      <c r="M43" s="160"/>
      <c r="N43" s="160"/>
    </row>
    <row r="44" spans="1:14" ht="16.5">
      <c r="A44" s="130"/>
      <c r="B44" s="144" t="s">
        <v>142</v>
      </c>
      <c r="C44" s="144"/>
      <c r="D44" s="145">
        <v>0</v>
      </c>
      <c r="E44" s="145"/>
      <c r="F44" s="143">
        <v>0</v>
      </c>
      <c r="G44" s="130"/>
      <c r="H44" s="160"/>
      <c r="I44" s="160"/>
      <c r="J44" s="160"/>
      <c r="K44" s="160"/>
      <c r="L44" s="160"/>
      <c r="M44" s="160"/>
      <c r="N44" s="160"/>
    </row>
    <row r="45" spans="1:14" ht="16.5">
      <c r="A45" s="130"/>
      <c r="B45" s="144" t="s">
        <v>143</v>
      </c>
      <c r="C45" s="165"/>
      <c r="D45" s="145">
        <v>203</v>
      </c>
      <c r="E45" s="145"/>
      <c r="F45" s="143">
        <v>282</v>
      </c>
      <c r="G45" s="130"/>
      <c r="H45" s="160"/>
      <c r="I45" s="160"/>
      <c r="J45" s="160"/>
      <c r="K45" s="160"/>
      <c r="L45" s="160"/>
      <c r="M45" s="160"/>
      <c r="N45" s="160"/>
    </row>
    <row r="46" spans="1:14" ht="16.5">
      <c r="A46" s="130"/>
      <c r="B46" s="144"/>
      <c r="C46" s="130"/>
      <c r="D46" s="157"/>
      <c r="E46" s="145"/>
      <c r="F46" s="162"/>
      <c r="G46" s="130"/>
      <c r="H46" s="160"/>
      <c r="I46" s="160"/>
      <c r="J46" s="160"/>
      <c r="K46" s="160"/>
      <c r="L46" s="160"/>
      <c r="M46" s="160"/>
      <c r="N46" s="160"/>
    </row>
    <row r="47" spans="1:14" ht="16.5">
      <c r="A47" s="130"/>
      <c r="B47" s="166"/>
      <c r="C47" s="130"/>
      <c r="D47" s="155"/>
      <c r="E47" s="145"/>
      <c r="F47" s="163"/>
      <c r="G47" s="130"/>
      <c r="H47" s="160"/>
      <c r="I47" s="160"/>
      <c r="J47" s="160"/>
      <c r="K47" s="160"/>
      <c r="L47" s="160"/>
      <c r="M47" s="160"/>
      <c r="N47" s="160"/>
    </row>
    <row r="48" spans="1:14" ht="17.25" customHeight="1" thickBot="1">
      <c r="A48" s="130"/>
      <c r="B48" s="236" t="s">
        <v>144</v>
      </c>
      <c r="C48" s="236"/>
      <c r="D48" s="167">
        <f>SUM(D41:D46)</f>
        <v>9078</v>
      </c>
      <c r="E48" s="163"/>
      <c r="F48" s="167">
        <f>SUM(F41:F46)</f>
        <v>22167</v>
      </c>
      <c r="G48" s="130"/>
      <c r="H48" s="160"/>
      <c r="I48" s="160"/>
      <c r="J48" s="160"/>
      <c r="K48" s="160"/>
      <c r="L48" s="160"/>
      <c r="M48" s="160"/>
      <c r="N48" s="160"/>
    </row>
    <row r="49" spans="1:14" ht="19.5" customHeight="1">
      <c r="A49" s="130"/>
      <c r="B49" s="168"/>
      <c r="C49" s="168"/>
      <c r="D49" s="163"/>
      <c r="E49" s="163"/>
      <c r="F49" s="163"/>
      <c r="G49" s="130"/>
      <c r="H49" s="160"/>
      <c r="I49" s="160"/>
      <c r="J49" s="160"/>
      <c r="K49" s="160"/>
      <c r="L49" s="160"/>
      <c r="M49" s="160"/>
      <c r="N49" s="160"/>
    </row>
    <row r="50" spans="1:14" ht="16.5">
      <c r="A50" s="130"/>
      <c r="C50" s="144"/>
      <c r="D50" s="163"/>
      <c r="E50" s="163"/>
      <c r="F50" s="163"/>
      <c r="G50" s="130"/>
      <c r="H50" s="160"/>
      <c r="I50" s="160"/>
      <c r="J50" s="160"/>
      <c r="K50" s="160"/>
      <c r="L50" s="160"/>
      <c r="M50" s="160"/>
      <c r="N50" s="160"/>
    </row>
    <row r="51" spans="1:14" ht="16.5">
      <c r="A51" s="130" t="s">
        <v>145</v>
      </c>
      <c r="B51" s="169"/>
      <c r="C51" s="144"/>
      <c r="D51" s="163"/>
      <c r="E51" s="163"/>
      <c r="F51" s="163"/>
      <c r="G51" s="130"/>
      <c r="H51" s="160"/>
      <c r="I51" s="160"/>
      <c r="J51" s="160"/>
      <c r="K51" s="160"/>
      <c r="L51" s="160"/>
      <c r="M51" s="160"/>
      <c r="N51" s="160"/>
    </row>
    <row r="52" spans="1:14" ht="16.5">
      <c r="A52" s="130" t="s">
        <v>146</v>
      </c>
      <c r="B52" s="169"/>
      <c r="C52" s="144"/>
      <c r="D52" s="163"/>
      <c r="E52" s="163"/>
      <c r="F52" s="163"/>
      <c r="G52" s="130"/>
      <c r="H52" s="160"/>
      <c r="I52" s="160"/>
      <c r="J52" s="160"/>
      <c r="K52" s="160"/>
      <c r="L52" s="160"/>
      <c r="M52" s="160"/>
      <c r="N52" s="160"/>
    </row>
    <row r="53" spans="1:14" ht="16.5">
      <c r="A53" s="130" t="s">
        <v>147</v>
      </c>
      <c r="B53" s="144"/>
      <c r="C53" s="144"/>
      <c r="D53" s="145"/>
      <c r="E53" s="145"/>
      <c r="F53" s="143"/>
      <c r="G53" s="130"/>
      <c r="H53" s="135"/>
      <c r="I53" s="135"/>
      <c r="J53" s="135"/>
      <c r="K53" s="135"/>
      <c r="L53" s="135"/>
      <c r="M53" s="135"/>
      <c r="N53" s="135"/>
    </row>
    <row r="54" spans="1:14" ht="16.5">
      <c r="A54" s="129" t="s">
        <v>148</v>
      </c>
      <c r="B54" s="144"/>
      <c r="C54" s="144"/>
      <c r="D54" s="145"/>
      <c r="E54" s="145"/>
      <c r="F54" s="143"/>
      <c r="G54" s="130"/>
      <c r="H54" s="135"/>
      <c r="I54" s="135"/>
      <c r="J54" s="135"/>
      <c r="K54" s="135"/>
      <c r="L54" s="135"/>
      <c r="M54" s="135"/>
      <c r="N54" s="135"/>
    </row>
    <row r="55" spans="1:14" ht="16.5">
      <c r="A55" s="130"/>
      <c r="B55" s="144"/>
      <c r="C55" s="170"/>
      <c r="D55" s="145"/>
      <c r="E55" s="145"/>
      <c r="F55" s="143"/>
      <c r="G55" s="130"/>
      <c r="H55" s="135"/>
      <c r="I55" s="135"/>
      <c r="J55" s="135"/>
      <c r="K55" s="135"/>
      <c r="L55" s="135"/>
      <c r="M55" s="135"/>
      <c r="N55" s="135"/>
    </row>
    <row r="56" spans="1:14" ht="16.5" customHeight="1">
      <c r="A56" s="130"/>
      <c r="B56" s="130"/>
      <c r="C56" s="130"/>
      <c r="D56" s="145"/>
      <c r="E56" s="145"/>
      <c r="F56" s="143"/>
      <c r="G56" s="130"/>
      <c r="H56" s="135"/>
      <c r="I56" s="135"/>
      <c r="J56" s="135"/>
      <c r="K56" s="135"/>
      <c r="L56" s="135"/>
      <c r="M56" s="135"/>
      <c r="N56" s="135"/>
    </row>
    <row r="57" spans="1:14" ht="16.5">
      <c r="A57" s="130"/>
      <c r="B57" s="161" t="s">
        <v>149</v>
      </c>
      <c r="C57" s="171"/>
      <c r="D57" s="145">
        <v>-829</v>
      </c>
      <c r="E57" s="145"/>
      <c r="F57" s="143">
        <v>-1276</v>
      </c>
      <c r="G57" s="130"/>
      <c r="H57" s="160"/>
      <c r="I57" s="160"/>
      <c r="J57" s="160"/>
      <c r="K57" s="160"/>
      <c r="L57" s="160"/>
      <c r="M57" s="160"/>
      <c r="N57" s="160"/>
    </row>
    <row r="58" spans="1:14" ht="18" customHeight="1">
      <c r="A58" s="130"/>
      <c r="B58" s="235" t="s">
        <v>150</v>
      </c>
      <c r="C58" s="235"/>
      <c r="D58" s="172"/>
      <c r="E58" s="172"/>
      <c r="F58" s="173"/>
      <c r="G58" s="130"/>
      <c r="H58" s="160"/>
      <c r="I58" s="160"/>
      <c r="J58" s="160"/>
      <c r="K58" s="160"/>
      <c r="L58" s="160"/>
      <c r="M58" s="160"/>
      <c r="N58" s="160"/>
    </row>
    <row r="59" spans="1:14" ht="18" customHeight="1">
      <c r="A59" s="130"/>
      <c r="B59" s="149" t="s">
        <v>151</v>
      </c>
      <c r="C59" s="149"/>
      <c r="D59" s="145">
        <v>15</v>
      </c>
      <c r="E59" s="142"/>
      <c r="F59" s="145">
        <v>0</v>
      </c>
      <c r="G59" s="130"/>
      <c r="H59" s="160"/>
      <c r="I59" s="160"/>
      <c r="J59" s="160"/>
      <c r="K59" s="160"/>
      <c r="L59" s="160"/>
      <c r="M59" s="160"/>
      <c r="N59" s="160"/>
    </row>
    <row r="60" spans="1:14" ht="18" customHeight="1">
      <c r="A60" s="130"/>
      <c r="B60" s="149" t="s">
        <v>152</v>
      </c>
      <c r="C60" s="149"/>
      <c r="D60" s="174">
        <v>-6177</v>
      </c>
      <c r="E60" s="145"/>
      <c r="F60" s="145">
        <v>-60</v>
      </c>
      <c r="G60" s="130"/>
      <c r="H60" s="160"/>
      <c r="I60" s="160"/>
      <c r="J60" s="160"/>
      <c r="K60" s="160"/>
      <c r="L60" s="160"/>
      <c r="M60" s="160"/>
      <c r="N60" s="160"/>
    </row>
    <row r="61" spans="1:14" ht="18" customHeight="1">
      <c r="A61" s="130"/>
      <c r="B61" s="149" t="s">
        <v>153</v>
      </c>
      <c r="C61" s="149"/>
      <c r="D61" s="174">
        <v>1816</v>
      </c>
      <c r="E61" s="145"/>
      <c r="F61" s="145">
        <v>0</v>
      </c>
      <c r="G61" s="130"/>
      <c r="H61" s="160"/>
      <c r="I61" s="160"/>
      <c r="J61" s="160"/>
      <c r="K61" s="160"/>
      <c r="L61" s="160"/>
      <c r="M61" s="160"/>
      <c r="N61" s="160"/>
    </row>
    <row r="62" spans="1:14" ht="21.75" customHeight="1">
      <c r="A62" s="130"/>
      <c r="B62" s="235" t="s">
        <v>154</v>
      </c>
      <c r="C62" s="235"/>
      <c r="D62" s="143">
        <f>-D30</f>
        <v>138</v>
      </c>
      <c r="E62" s="145"/>
      <c r="F62" s="145">
        <v>18</v>
      </c>
      <c r="G62" s="130"/>
      <c r="H62" s="175"/>
      <c r="I62" s="175"/>
      <c r="J62" s="175"/>
      <c r="K62" s="175"/>
      <c r="L62" s="175"/>
      <c r="M62" s="175"/>
      <c r="N62" s="175"/>
    </row>
    <row r="63" spans="1:14" ht="16.5">
      <c r="A63" s="130"/>
      <c r="B63" s="149"/>
      <c r="C63" s="144"/>
      <c r="D63" s="157"/>
      <c r="E63" s="155"/>
      <c r="F63" s="162"/>
      <c r="G63" s="130"/>
      <c r="H63" s="135"/>
      <c r="I63" s="135"/>
      <c r="J63" s="135"/>
      <c r="K63" s="135"/>
      <c r="L63" s="135"/>
      <c r="M63" s="135"/>
      <c r="N63" s="135"/>
    </row>
    <row r="64" spans="1:14" ht="16.5">
      <c r="A64" s="130"/>
      <c r="B64" s="149"/>
      <c r="C64" s="144"/>
      <c r="D64" s="155"/>
      <c r="E64" s="155"/>
      <c r="F64" s="163"/>
      <c r="G64" s="130"/>
      <c r="H64" s="135"/>
      <c r="I64" s="135"/>
      <c r="J64" s="135"/>
      <c r="K64" s="135"/>
      <c r="L64" s="135"/>
      <c r="M64" s="135"/>
      <c r="N64" s="135"/>
    </row>
    <row r="65" spans="1:14" ht="33.75" customHeight="1" thickBot="1">
      <c r="A65" s="130"/>
      <c r="B65" s="168" t="s">
        <v>155</v>
      </c>
      <c r="C65" s="169"/>
      <c r="D65" s="167">
        <f>SUM(D57:D62)</f>
        <v>-5037</v>
      </c>
      <c r="E65" s="163"/>
      <c r="F65" s="167">
        <f>SUM(F57:F62)</f>
        <v>-1318</v>
      </c>
      <c r="G65" s="130"/>
      <c r="H65" s="160"/>
      <c r="I65" s="160"/>
      <c r="J65" s="160"/>
      <c r="K65" s="160"/>
      <c r="L65" s="160"/>
      <c r="M65" s="160"/>
      <c r="N65" s="160"/>
    </row>
    <row r="66" spans="1:14" ht="16.5">
      <c r="A66" s="130"/>
      <c r="B66" s="169"/>
      <c r="C66" s="169"/>
      <c r="D66" s="163"/>
      <c r="E66" s="163"/>
      <c r="F66" s="163"/>
      <c r="G66" s="130"/>
      <c r="H66" s="160"/>
      <c r="I66" s="160"/>
      <c r="J66" s="160"/>
      <c r="K66" s="160"/>
      <c r="L66" s="160"/>
      <c r="M66" s="160"/>
      <c r="N66" s="160"/>
    </row>
    <row r="67" spans="1:14" ht="16.5">
      <c r="A67" s="130"/>
      <c r="B67" s="144"/>
      <c r="C67" s="144"/>
      <c r="D67" s="145"/>
      <c r="E67" s="145"/>
      <c r="F67" s="143"/>
      <c r="G67" s="130"/>
      <c r="H67" s="135"/>
      <c r="I67" s="135"/>
      <c r="J67" s="135"/>
      <c r="K67" s="135"/>
      <c r="L67" s="135"/>
      <c r="M67" s="135"/>
      <c r="N67" s="135"/>
    </row>
    <row r="68" spans="1:14" ht="16.5">
      <c r="A68" s="129" t="s">
        <v>156</v>
      </c>
      <c r="B68" s="144"/>
      <c r="C68" s="144"/>
      <c r="D68" s="145"/>
      <c r="E68" s="145"/>
      <c r="F68" s="143"/>
      <c r="G68" s="130"/>
      <c r="H68" s="135"/>
      <c r="I68" s="135"/>
      <c r="J68" s="135"/>
      <c r="K68" s="135"/>
      <c r="L68" s="135"/>
      <c r="M68" s="135"/>
      <c r="N68" s="135"/>
    </row>
    <row r="69" spans="1:14" ht="16.5">
      <c r="A69" s="130"/>
      <c r="B69" s="144"/>
      <c r="C69" s="144"/>
      <c r="D69" s="145"/>
      <c r="E69" s="145"/>
      <c r="F69" s="143"/>
      <c r="G69" s="130"/>
      <c r="H69" s="135"/>
      <c r="I69" s="135"/>
      <c r="J69" s="135"/>
      <c r="K69" s="135"/>
      <c r="L69" s="135"/>
      <c r="M69" s="135"/>
      <c r="N69" s="135"/>
    </row>
    <row r="70" spans="1:14" ht="16.5">
      <c r="A70" s="130"/>
      <c r="B70" s="144"/>
      <c r="C70" s="144"/>
      <c r="D70" s="145"/>
      <c r="E70" s="145"/>
      <c r="F70" s="143"/>
      <c r="G70" s="130"/>
      <c r="H70" s="135"/>
      <c r="I70" s="135"/>
      <c r="J70" s="135"/>
      <c r="K70" s="135"/>
      <c r="L70" s="135"/>
      <c r="M70" s="135"/>
      <c r="N70" s="135"/>
    </row>
    <row r="71" spans="1:14" ht="16.5">
      <c r="A71" s="130"/>
      <c r="B71" s="144" t="s">
        <v>157</v>
      </c>
      <c r="C71" s="144"/>
      <c r="D71" s="143">
        <f>+[6]Equity!S22</f>
        <v>0</v>
      </c>
      <c r="E71" s="145"/>
      <c r="F71" s="145">
        <v>34</v>
      </c>
      <c r="G71" s="130"/>
      <c r="H71" s="135"/>
      <c r="I71" s="135"/>
      <c r="J71" s="135"/>
      <c r="K71" s="135"/>
      <c r="L71" s="135"/>
      <c r="M71" s="135"/>
      <c r="N71" s="135"/>
    </row>
    <row r="72" spans="1:14" ht="16.5">
      <c r="A72" s="130"/>
      <c r="B72" s="144" t="s">
        <v>158</v>
      </c>
      <c r="C72" s="144"/>
      <c r="D72" s="143">
        <v>0</v>
      </c>
      <c r="E72" s="145"/>
      <c r="F72" s="145">
        <v>0</v>
      </c>
      <c r="G72" s="130"/>
      <c r="H72" s="135"/>
      <c r="I72" s="135"/>
      <c r="J72" s="135"/>
      <c r="K72" s="135"/>
      <c r="L72" s="135"/>
      <c r="M72" s="135"/>
      <c r="N72" s="135"/>
    </row>
    <row r="73" spans="1:14" ht="16.5">
      <c r="A73" s="130"/>
      <c r="B73" s="144" t="s">
        <v>159</v>
      </c>
      <c r="C73" s="144"/>
      <c r="D73" s="163">
        <v>-27010</v>
      </c>
      <c r="E73" s="145"/>
      <c r="F73" s="163">
        <v>-29178</v>
      </c>
      <c r="G73" s="136"/>
      <c r="H73" s="160"/>
      <c r="I73" s="160"/>
      <c r="J73" s="160"/>
      <c r="K73" s="160"/>
      <c r="L73" s="160"/>
      <c r="M73" s="160"/>
      <c r="N73" s="160"/>
    </row>
    <row r="74" spans="1:14" ht="16.5">
      <c r="A74" s="130"/>
      <c r="B74" s="144" t="s">
        <v>160</v>
      </c>
      <c r="C74" s="144"/>
      <c r="D74" s="145">
        <v>26566</v>
      </c>
      <c r="E74" s="145"/>
      <c r="F74" s="163">
        <v>17436</v>
      </c>
      <c r="G74" s="136"/>
      <c r="H74" s="160"/>
      <c r="I74" s="160"/>
      <c r="J74" s="160"/>
      <c r="K74" s="160"/>
      <c r="L74" s="160"/>
      <c r="M74" s="160"/>
      <c r="N74" s="160"/>
    </row>
    <row r="75" spans="1:14" ht="16.5">
      <c r="A75" s="130"/>
      <c r="B75" s="144" t="s">
        <v>161</v>
      </c>
      <c r="C75" s="144"/>
      <c r="D75" s="145">
        <v>-41</v>
      </c>
      <c r="E75" s="145"/>
      <c r="F75" s="163">
        <v>-29</v>
      </c>
      <c r="G75" s="136"/>
      <c r="H75" s="160"/>
      <c r="I75" s="160"/>
      <c r="J75" s="160"/>
      <c r="K75" s="160"/>
      <c r="L75" s="160"/>
      <c r="M75" s="160"/>
      <c r="N75" s="160"/>
    </row>
    <row r="76" spans="1:14" ht="16.5">
      <c r="A76" s="130"/>
      <c r="B76" s="144" t="s">
        <v>162</v>
      </c>
      <c r="C76" s="144"/>
      <c r="D76" s="145">
        <f>-D32</f>
        <v>-222</v>
      </c>
      <c r="E76" s="145"/>
      <c r="F76" s="163">
        <v>-257</v>
      </c>
      <c r="G76" s="136"/>
      <c r="H76" s="160"/>
      <c r="I76" s="160"/>
      <c r="J76" s="160"/>
      <c r="K76" s="160"/>
      <c r="L76" s="160"/>
      <c r="M76" s="160"/>
      <c r="N76" s="160"/>
    </row>
    <row r="77" spans="1:14" ht="16.5">
      <c r="A77" s="130"/>
      <c r="B77" s="144"/>
      <c r="C77" s="144"/>
      <c r="D77" s="157"/>
      <c r="E77" s="155"/>
      <c r="F77" s="162"/>
      <c r="G77" s="136"/>
      <c r="H77" s="135"/>
      <c r="I77" s="135"/>
      <c r="J77" s="135"/>
      <c r="K77" s="135"/>
      <c r="L77" s="135"/>
      <c r="M77" s="135"/>
      <c r="N77" s="135"/>
    </row>
    <row r="78" spans="1:14" ht="16.5" customHeight="1">
      <c r="A78" s="130"/>
      <c r="B78" s="129"/>
      <c r="D78" s="145"/>
      <c r="E78" s="155"/>
      <c r="F78" s="143"/>
      <c r="G78" s="130"/>
      <c r="H78" s="135"/>
      <c r="I78" s="135"/>
      <c r="J78" s="135"/>
      <c r="K78" s="135"/>
      <c r="L78" s="135"/>
      <c r="M78" s="135"/>
      <c r="N78" s="135"/>
    </row>
    <row r="79" spans="1:14" ht="17.25" thickBot="1">
      <c r="A79" s="130"/>
      <c r="B79" s="237" t="s">
        <v>163</v>
      </c>
      <c r="C79" s="237"/>
      <c r="D79" s="167">
        <f>SUM(D71:D77)</f>
        <v>-707</v>
      </c>
      <c r="E79" s="163"/>
      <c r="F79" s="167">
        <f>SUM(F71:F77)</f>
        <v>-11994</v>
      </c>
      <c r="G79" s="130"/>
      <c r="H79" s="160"/>
      <c r="I79" s="160"/>
      <c r="J79" s="160"/>
      <c r="K79" s="160"/>
      <c r="L79" s="160"/>
      <c r="M79" s="160"/>
      <c r="N79" s="160"/>
    </row>
    <row r="80" spans="1:14" ht="16.5">
      <c r="A80" s="130"/>
      <c r="B80" s="144"/>
      <c r="C80" s="144"/>
      <c r="D80" s="145"/>
      <c r="E80" s="145"/>
      <c r="F80" s="143"/>
      <c r="G80" s="130"/>
      <c r="H80" s="135"/>
      <c r="I80" s="135"/>
      <c r="J80" s="135"/>
      <c r="K80" s="135"/>
      <c r="L80" s="135"/>
      <c r="M80" s="135"/>
      <c r="N80" s="135"/>
    </row>
    <row r="81" spans="1:14" ht="16.5">
      <c r="A81" s="129" t="s">
        <v>164</v>
      </c>
      <c r="B81" s="144"/>
      <c r="C81" s="144"/>
      <c r="D81" s="145"/>
      <c r="E81" s="145"/>
      <c r="F81" s="143"/>
      <c r="G81" s="130"/>
      <c r="H81" s="135"/>
      <c r="I81" s="135"/>
      <c r="J81" s="135"/>
      <c r="K81" s="135"/>
      <c r="L81" s="135"/>
      <c r="M81" s="135"/>
      <c r="N81" s="135"/>
    </row>
    <row r="82" spans="1:14" ht="16.5">
      <c r="A82" s="129" t="s">
        <v>165</v>
      </c>
      <c r="B82" s="144"/>
      <c r="C82" s="144"/>
      <c r="D82" s="143">
        <f>+D79+D65+D48</f>
        <v>3334</v>
      </c>
      <c r="E82" s="143"/>
      <c r="F82" s="143">
        <f>+F79+F65+F48</f>
        <v>8855</v>
      </c>
      <c r="G82" s="130"/>
      <c r="H82" s="147"/>
      <c r="I82" s="147"/>
      <c r="J82" s="147"/>
      <c r="K82" s="147"/>
      <c r="L82" s="147"/>
      <c r="M82" s="147"/>
      <c r="N82" s="147"/>
    </row>
    <row r="83" spans="1:14" ht="16.5">
      <c r="A83" s="130"/>
      <c r="B83" s="144"/>
      <c r="C83" s="144"/>
      <c r="D83" s="145"/>
      <c r="E83" s="145"/>
      <c r="F83" s="143"/>
      <c r="G83" s="130"/>
      <c r="H83" s="135"/>
      <c r="I83" s="135"/>
      <c r="J83" s="135"/>
      <c r="K83" s="135"/>
      <c r="L83" s="135"/>
      <c r="M83" s="135"/>
      <c r="N83" s="135"/>
    </row>
    <row r="84" spans="1:14" ht="16.5">
      <c r="A84" s="129" t="s">
        <v>166</v>
      </c>
      <c r="B84" s="144"/>
      <c r="C84" s="144"/>
      <c r="D84" s="145"/>
      <c r="E84" s="145"/>
      <c r="F84" s="143"/>
      <c r="G84" s="130"/>
      <c r="H84" s="135"/>
      <c r="I84" s="135"/>
      <c r="J84" s="135"/>
      <c r="K84" s="135"/>
      <c r="L84" s="135"/>
      <c r="M84" s="135"/>
      <c r="N84" s="135"/>
    </row>
    <row r="85" spans="1:14" ht="16.5">
      <c r="A85" s="129" t="s">
        <v>167</v>
      </c>
      <c r="B85" s="144"/>
      <c r="C85" s="176">
        <v>1</v>
      </c>
      <c r="D85" s="145">
        <f>+'[6]Note CFS'!D16</f>
        <v>94192</v>
      </c>
      <c r="E85" s="145"/>
      <c r="F85" s="143">
        <f>+'[6]Note CFS'!F16</f>
        <v>87265</v>
      </c>
      <c r="G85" s="130"/>
      <c r="H85" s="160"/>
      <c r="I85" s="160"/>
      <c r="J85" s="160"/>
      <c r="K85" s="160"/>
      <c r="L85" s="160"/>
      <c r="M85" s="160"/>
      <c r="N85" s="160"/>
    </row>
    <row r="86" spans="1:14" ht="16.5">
      <c r="A86" s="130"/>
      <c r="B86" s="144"/>
      <c r="C86" s="177"/>
      <c r="D86" s="157"/>
      <c r="E86" s="155"/>
      <c r="F86" s="162"/>
      <c r="G86" s="130"/>
      <c r="H86" s="135"/>
      <c r="I86" s="135"/>
      <c r="J86" s="135"/>
      <c r="K86" s="135"/>
      <c r="L86" s="135"/>
      <c r="M86" s="135"/>
      <c r="N86" s="135"/>
    </row>
    <row r="87" spans="1:14" ht="16.5">
      <c r="A87" s="129" t="s">
        <v>168</v>
      </c>
      <c r="B87" s="144"/>
      <c r="C87" s="177"/>
      <c r="D87" s="145"/>
      <c r="E87" s="155"/>
      <c r="F87" s="143"/>
      <c r="G87" s="130"/>
      <c r="H87" s="135"/>
      <c r="I87" s="135"/>
      <c r="J87" s="135"/>
      <c r="K87" s="135"/>
      <c r="L87" s="135"/>
      <c r="M87" s="135"/>
      <c r="N87" s="135"/>
    </row>
    <row r="88" spans="1:14" ht="17.25" thickBot="1">
      <c r="A88" s="129" t="s">
        <v>169</v>
      </c>
      <c r="B88" s="144"/>
      <c r="C88" s="176">
        <v>2</v>
      </c>
      <c r="D88" s="167">
        <f>SUM(D81:D86)</f>
        <v>97526</v>
      </c>
      <c r="E88" s="163"/>
      <c r="F88" s="167">
        <f>SUM(F81:F86)</f>
        <v>96120</v>
      </c>
      <c r="G88" s="130"/>
      <c r="H88" s="147"/>
      <c r="I88" s="147"/>
      <c r="J88" s="147"/>
      <c r="K88" s="147"/>
      <c r="L88" s="147"/>
      <c r="M88" s="147"/>
      <c r="N88" s="147"/>
    </row>
    <row r="89" spans="1:14" ht="16.5">
      <c r="A89" s="130"/>
      <c r="B89" s="144"/>
      <c r="C89" s="144"/>
      <c r="D89" s="145"/>
      <c r="E89" s="155"/>
      <c r="F89" s="143"/>
      <c r="G89" s="130"/>
      <c r="H89" s="135"/>
      <c r="I89" s="135"/>
      <c r="J89" s="164"/>
      <c r="K89" s="164"/>
      <c r="L89" s="164"/>
      <c r="M89" s="164"/>
      <c r="N89" s="164"/>
    </row>
    <row r="90" spans="1:14" ht="16.5">
      <c r="A90" s="130"/>
      <c r="B90" s="144"/>
      <c r="C90" s="144"/>
      <c r="D90" s="145"/>
      <c r="E90" s="145"/>
      <c r="F90" s="143"/>
      <c r="G90" s="130"/>
      <c r="H90" s="135"/>
      <c r="I90" s="135"/>
      <c r="J90" s="164"/>
      <c r="K90" s="164"/>
      <c r="L90" s="164"/>
      <c r="M90" s="164"/>
      <c r="N90" s="164"/>
    </row>
    <row r="91" spans="1:14" ht="16.5">
      <c r="A91" s="130"/>
      <c r="B91" s="144"/>
      <c r="C91" s="144"/>
      <c r="D91" s="145"/>
      <c r="E91" s="145"/>
      <c r="F91" s="143"/>
      <c r="G91" s="130"/>
      <c r="H91" s="135"/>
      <c r="I91" s="135"/>
      <c r="J91" s="164"/>
      <c r="K91" s="164"/>
      <c r="L91" s="164"/>
      <c r="M91" s="164"/>
      <c r="N91" s="164"/>
    </row>
    <row r="92" spans="1:14" ht="16.5">
      <c r="A92" s="130"/>
      <c r="B92" s="144"/>
      <c r="C92" s="144"/>
      <c r="D92" s="178"/>
      <c r="E92" s="178"/>
      <c r="F92" s="131"/>
      <c r="G92" s="130"/>
      <c r="H92" s="135"/>
      <c r="I92" s="135"/>
      <c r="J92" s="164"/>
      <c r="K92" s="164"/>
      <c r="L92" s="164"/>
      <c r="M92" s="164"/>
      <c r="N92" s="164"/>
    </row>
    <row r="93" spans="1:14" ht="16.5">
      <c r="A93" s="130" t="s">
        <v>145</v>
      </c>
      <c r="B93" s="144"/>
      <c r="C93" s="144"/>
      <c r="D93" s="178"/>
      <c r="E93" s="178"/>
      <c r="F93" s="131"/>
      <c r="G93" s="130"/>
      <c r="H93" s="135"/>
      <c r="I93" s="135"/>
      <c r="J93" s="164"/>
      <c r="K93" s="164"/>
      <c r="L93" s="164"/>
      <c r="M93" s="164"/>
      <c r="N93" s="164"/>
    </row>
    <row r="94" spans="1:14" ht="16.5">
      <c r="A94" s="130" t="s">
        <v>146</v>
      </c>
      <c r="B94" s="144"/>
      <c r="C94" s="144"/>
      <c r="D94" s="178"/>
      <c r="E94" s="178"/>
      <c r="F94" s="131"/>
      <c r="G94" s="130"/>
      <c r="H94" s="135"/>
      <c r="I94" s="135"/>
      <c r="J94" s="164"/>
      <c r="K94" s="164"/>
      <c r="L94" s="164"/>
      <c r="M94" s="164"/>
      <c r="N94" s="164"/>
    </row>
    <row r="95" spans="1:14" ht="16.5">
      <c r="A95" s="130" t="s">
        <v>147</v>
      </c>
      <c r="B95" s="144"/>
      <c r="C95" s="144"/>
      <c r="D95" s="178"/>
      <c r="E95" s="178"/>
      <c r="F95" s="131"/>
      <c r="G95" s="130"/>
      <c r="H95" s="135"/>
      <c r="I95" s="135"/>
      <c r="J95" s="164"/>
      <c r="K95" s="164"/>
      <c r="L95" s="164"/>
      <c r="M95" s="164"/>
      <c r="N95" s="164"/>
    </row>
    <row r="96" spans="1:14" ht="16.5">
      <c r="B96" s="130"/>
      <c r="C96" s="130"/>
      <c r="D96" s="130"/>
      <c r="E96" s="130"/>
      <c r="F96" s="130"/>
      <c r="G96" s="130"/>
      <c r="H96" s="147"/>
      <c r="I96" s="147"/>
      <c r="J96" s="147"/>
      <c r="K96" s="147"/>
      <c r="L96" s="147"/>
      <c r="M96" s="147"/>
      <c r="N96" s="147"/>
    </row>
    <row r="97" spans="1:14" ht="16.5">
      <c r="A97" s="130"/>
      <c r="B97" s="130"/>
      <c r="C97" s="130"/>
      <c r="D97" s="130"/>
      <c r="E97" s="130"/>
      <c r="F97" s="130"/>
      <c r="G97" s="130"/>
      <c r="H97" s="147"/>
      <c r="I97" s="147"/>
      <c r="J97" s="147"/>
      <c r="K97" s="147"/>
      <c r="L97" s="147"/>
      <c r="M97" s="147"/>
      <c r="N97" s="147"/>
    </row>
    <row r="98" spans="1:14" ht="16.5">
      <c r="A98" s="130"/>
      <c r="B98" s="130"/>
      <c r="C98" s="130"/>
      <c r="D98" s="130"/>
      <c r="E98" s="130"/>
      <c r="F98" s="130"/>
      <c r="G98" s="130"/>
      <c r="H98" s="147"/>
      <c r="I98" s="147"/>
      <c r="J98" s="147"/>
      <c r="K98" s="147"/>
      <c r="L98" s="147"/>
      <c r="M98" s="147"/>
      <c r="N98" s="147"/>
    </row>
    <row r="99" spans="1:14" ht="16.5">
      <c r="A99" s="179"/>
      <c r="B99" s="179"/>
      <c r="C99" s="179"/>
      <c r="D99" s="179"/>
      <c r="E99" s="179"/>
      <c r="F99" s="179"/>
      <c r="H99" s="147"/>
      <c r="I99" s="147"/>
      <c r="J99" s="147"/>
      <c r="K99" s="147"/>
      <c r="L99" s="147"/>
      <c r="M99" s="147"/>
      <c r="N99" s="147"/>
    </row>
    <row r="100" spans="1:14" ht="16.5">
      <c r="A100" s="179"/>
      <c r="B100" s="179"/>
      <c r="C100" s="179"/>
      <c r="D100" s="179"/>
      <c r="E100" s="179"/>
      <c r="F100" s="179"/>
      <c r="H100" s="147"/>
      <c r="I100" s="147"/>
      <c r="J100" s="147"/>
      <c r="K100" s="147"/>
      <c r="L100" s="147"/>
      <c r="M100" s="147"/>
      <c r="N100" s="147"/>
    </row>
    <row r="101" spans="1:14" ht="16.5">
      <c r="A101" s="179"/>
      <c r="B101" s="180"/>
      <c r="C101" s="180"/>
      <c r="D101" s="181"/>
      <c r="E101" s="181"/>
      <c r="F101" s="182"/>
      <c r="H101" s="147"/>
      <c r="I101" s="147"/>
      <c r="J101" s="147"/>
      <c r="K101" s="147"/>
      <c r="L101" s="147"/>
      <c r="M101" s="147"/>
      <c r="N101" s="147"/>
    </row>
    <row r="102" spans="1:14">
      <c r="B102" s="183"/>
      <c r="C102" s="183"/>
      <c r="D102" s="184"/>
      <c r="E102" s="184"/>
      <c r="H102" s="164"/>
    </row>
    <row r="103" spans="1:14">
      <c r="B103" s="183"/>
      <c r="C103" s="183"/>
      <c r="D103" s="184"/>
      <c r="E103" s="184"/>
      <c r="H103" s="164"/>
    </row>
    <row r="104" spans="1:14">
      <c r="B104" s="183"/>
      <c r="C104" s="183"/>
      <c r="D104" s="184"/>
      <c r="E104" s="184"/>
      <c r="H104" s="164"/>
    </row>
    <row r="105" spans="1:14">
      <c r="B105" s="183"/>
      <c r="C105" s="183"/>
      <c r="D105" s="184"/>
      <c r="E105" s="184"/>
      <c r="H105" s="164"/>
    </row>
    <row r="106" spans="1:14">
      <c r="B106" s="183"/>
      <c r="C106" s="183"/>
      <c r="D106" s="184"/>
      <c r="E106" s="184"/>
      <c r="H106" s="164"/>
    </row>
    <row r="107" spans="1:14">
      <c r="B107" s="183"/>
      <c r="C107" s="183"/>
      <c r="D107" s="184"/>
      <c r="E107" s="184"/>
      <c r="H107" s="164"/>
    </row>
    <row r="108" spans="1:14">
      <c r="B108" s="183"/>
      <c r="C108" s="183"/>
      <c r="D108" s="184"/>
      <c r="E108" s="184"/>
      <c r="H108" s="164"/>
    </row>
    <row r="109" spans="1:14">
      <c r="B109" s="183"/>
      <c r="C109" s="183"/>
      <c r="D109" s="184"/>
      <c r="E109" s="184"/>
      <c r="H109" s="164"/>
    </row>
    <row r="110" spans="1:14">
      <c r="B110" s="183"/>
      <c r="C110" s="183"/>
      <c r="D110" s="184"/>
      <c r="E110" s="184"/>
      <c r="H110" s="164"/>
    </row>
    <row r="111" spans="1:14">
      <c r="B111" s="183"/>
      <c r="C111" s="183"/>
      <c r="D111" s="183"/>
      <c r="E111" s="183"/>
      <c r="H111" s="164"/>
    </row>
    <row r="112" spans="1:14">
      <c r="B112" s="183"/>
      <c r="C112" s="183"/>
      <c r="D112" s="183"/>
      <c r="E112" s="183"/>
      <c r="H112" s="164"/>
    </row>
    <row r="113" spans="2:8">
      <c r="B113" s="183"/>
      <c r="C113" s="183"/>
      <c r="D113" s="183"/>
      <c r="E113" s="183"/>
      <c r="H113" s="164"/>
    </row>
    <row r="114" spans="2:8">
      <c r="B114" s="183"/>
      <c r="C114" s="183"/>
      <c r="D114" s="183"/>
      <c r="E114" s="183"/>
      <c r="H114" s="164"/>
    </row>
    <row r="115" spans="2:8">
      <c r="B115" s="183"/>
      <c r="C115" s="183"/>
      <c r="D115" s="183"/>
      <c r="E115" s="183"/>
      <c r="H115" s="164"/>
    </row>
    <row r="116" spans="2:8">
      <c r="B116" s="183"/>
      <c r="C116" s="183"/>
      <c r="D116" s="183"/>
      <c r="E116" s="183"/>
      <c r="H116" s="164"/>
    </row>
    <row r="117" spans="2:8">
      <c r="B117" s="183"/>
      <c r="C117" s="183"/>
      <c r="D117" s="183"/>
      <c r="E117" s="183"/>
      <c r="H117" s="164"/>
    </row>
    <row r="118" spans="2:8">
      <c r="B118" s="183"/>
      <c r="C118" s="183"/>
      <c r="D118" s="183"/>
      <c r="E118" s="183"/>
      <c r="H118" s="164"/>
    </row>
    <row r="119" spans="2:8">
      <c r="B119" s="183"/>
      <c r="C119" s="183"/>
      <c r="D119" s="183"/>
      <c r="E119" s="183"/>
      <c r="H119" s="164"/>
    </row>
    <row r="120" spans="2:8">
      <c r="B120" s="183"/>
      <c r="C120" s="183"/>
      <c r="D120" s="183"/>
      <c r="E120" s="183"/>
      <c r="H120" s="164"/>
    </row>
    <row r="121" spans="2:8">
      <c r="B121" s="183"/>
      <c r="C121" s="183"/>
      <c r="D121" s="183"/>
      <c r="E121" s="183"/>
      <c r="H121" s="164"/>
    </row>
    <row r="122" spans="2:8">
      <c r="B122" s="183"/>
      <c r="C122" s="183"/>
      <c r="D122" s="183"/>
      <c r="E122" s="183"/>
      <c r="H122" s="164"/>
    </row>
    <row r="123" spans="2:8">
      <c r="B123" s="183"/>
      <c r="C123" s="183"/>
      <c r="D123" s="183"/>
      <c r="E123" s="183"/>
      <c r="H123" s="164"/>
    </row>
    <row r="124" spans="2:8">
      <c r="B124" s="183"/>
      <c r="C124" s="183"/>
      <c r="D124" s="183"/>
      <c r="E124" s="183"/>
      <c r="H124" s="164"/>
    </row>
    <row r="125" spans="2:8">
      <c r="B125" s="183"/>
      <c r="C125" s="183"/>
      <c r="D125" s="183"/>
      <c r="E125" s="183"/>
      <c r="H125" s="164"/>
    </row>
    <row r="126" spans="2:8">
      <c r="B126" s="183"/>
      <c r="C126" s="183"/>
      <c r="D126" s="183"/>
      <c r="E126" s="183"/>
      <c r="H126" s="164"/>
    </row>
    <row r="127" spans="2:8">
      <c r="B127" s="183"/>
      <c r="C127" s="183"/>
      <c r="D127" s="183"/>
      <c r="E127" s="183"/>
      <c r="H127" s="164"/>
    </row>
    <row r="128" spans="2:8">
      <c r="B128" s="183"/>
      <c r="C128" s="183"/>
      <c r="D128" s="183"/>
      <c r="E128" s="183"/>
      <c r="H128" s="164"/>
    </row>
    <row r="129" spans="8:8">
      <c r="H129" s="164"/>
    </row>
    <row r="130" spans="8:8">
      <c r="H130" s="164"/>
    </row>
    <row r="131" spans="8:8">
      <c r="H131" s="164"/>
    </row>
    <row r="132" spans="8:8">
      <c r="H132" s="164"/>
    </row>
    <row r="133" spans="8:8">
      <c r="H133" s="164"/>
    </row>
    <row r="134" spans="8:8">
      <c r="H134" s="164"/>
    </row>
    <row r="135" spans="8:8">
      <c r="H135" s="164"/>
    </row>
    <row r="136" spans="8:8">
      <c r="H136" s="164"/>
    </row>
  </sheetData>
  <mergeCells count="6">
    <mergeCell ref="B79:C79"/>
    <mergeCell ref="D5:F5"/>
    <mergeCell ref="B19:C19"/>
    <mergeCell ref="B48:C48"/>
    <mergeCell ref="B58:C58"/>
    <mergeCell ref="B62:C62"/>
  </mergeCells>
  <pageMargins left="1.01" right="0.36" top="0.73" bottom="0.17" header="0.65" footer="0.17"/>
  <pageSetup scale="80" orientation="portrait" r:id="rId1"/>
  <headerFooter alignWithMargins="0"/>
  <rowBreaks count="1" manualBreakCount="1">
    <brk id="53" max="5" man="1"/>
  </rowBreaks>
</worksheet>
</file>

<file path=xl/worksheets/sheet3.xml><?xml version="1.0" encoding="utf-8"?>
<worksheet xmlns="http://schemas.openxmlformats.org/spreadsheetml/2006/main" xmlns:r="http://schemas.openxmlformats.org/officeDocument/2006/relationships">
  <dimension ref="B1:O203"/>
  <sheetViews>
    <sheetView zoomScaleSheetLayoutView="50" workbookViewId="0">
      <pane xSplit="4" ySplit="7" topLeftCell="E32" activePane="bottomRight" state="frozen"/>
      <selection pane="topRight" activeCell="E1" sqref="E1"/>
      <selection pane="bottomLeft" activeCell="A7" sqref="A7"/>
      <selection pane="bottomRight" activeCell="F56" sqref="F56"/>
    </sheetView>
  </sheetViews>
  <sheetFormatPr defaultRowHeight="12.75"/>
  <cols>
    <col min="1" max="1" width="2.85546875" customWidth="1"/>
    <col min="3" max="3" width="11.140625" customWidth="1"/>
    <col min="4" max="4" width="12.85546875" customWidth="1"/>
    <col min="5" max="5" width="2.42578125" customWidth="1"/>
    <col min="6" max="6" width="20.7109375" style="121" customWidth="1"/>
    <col min="7" max="7" width="3.85546875" style="121" customWidth="1"/>
    <col min="8" max="8" width="20.7109375" style="121" customWidth="1"/>
    <col min="9" max="9" width="2.42578125" style="121" customWidth="1"/>
  </cols>
  <sheetData>
    <row r="1" spans="2:9" ht="16.5">
      <c r="B1" s="4" t="s">
        <v>0</v>
      </c>
      <c r="C1" s="2"/>
      <c r="D1" s="2"/>
      <c r="E1" s="2"/>
      <c r="F1" s="24"/>
      <c r="G1" s="24"/>
      <c r="H1" s="24"/>
      <c r="I1" s="24"/>
    </row>
    <row r="2" spans="2:9" ht="17.25" customHeight="1">
      <c r="B2" s="2"/>
      <c r="C2" s="2"/>
      <c r="D2" s="2"/>
      <c r="E2" s="2"/>
      <c r="F2" s="24"/>
      <c r="G2" s="24"/>
      <c r="H2" s="24"/>
      <c r="I2" s="24"/>
    </row>
    <row r="3" spans="2:9" ht="16.5">
      <c r="B3" s="4" t="s">
        <v>77</v>
      </c>
      <c r="C3" s="2"/>
      <c r="D3" s="2"/>
      <c r="E3" s="2"/>
      <c r="F3" s="24"/>
      <c r="G3" s="24"/>
      <c r="H3" s="24"/>
      <c r="I3" s="24"/>
    </row>
    <row r="4" spans="2:9" ht="16.5">
      <c r="B4" s="4"/>
      <c r="C4" s="2"/>
      <c r="D4" s="2"/>
      <c r="E4" s="2"/>
      <c r="F4" s="24"/>
      <c r="G4" s="24"/>
      <c r="H4" s="24"/>
      <c r="I4" s="24"/>
    </row>
    <row r="5" spans="2:9" ht="16.5" customHeight="1">
      <c r="B5" s="4"/>
      <c r="C5" s="2"/>
      <c r="D5" s="2"/>
      <c r="E5" s="2"/>
      <c r="F5" s="101" t="s">
        <v>78</v>
      </c>
      <c r="G5" s="24"/>
      <c r="H5" s="101" t="s">
        <v>178</v>
      </c>
      <c r="I5" s="24"/>
    </row>
    <row r="6" spans="2:9" ht="18.75" customHeight="1">
      <c r="B6" s="4"/>
      <c r="C6" s="2"/>
      <c r="D6" s="2"/>
      <c r="E6" s="2"/>
      <c r="F6" s="102" t="s">
        <v>79</v>
      </c>
      <c r="G6" s="24"/>
      <c r="H6" s="101" t="s">
        <v>79</v>
      </c>
      <c r="I6" s="24"/>
    </row>
    <row r="7" spans="2:9" ht="16.5">
      <c r="B7" s="4"/>
      <c r="C7" s="2"/>
      <c r="D7" s="2"/>
      <c r="E7" s="2"/>
      <c r="F7" s="103" t="s">
        <v>80</v>
      </c>
      <c r="G7" s="24"/>
      <c r="H7" s="103" t="s">
        <v>81</v>
      </c>
      <c r="I7" s="24"/>
    </row>
    <row r="8" spans="2:9" ht="16.5">
      <c r="B8" s="2"/>
      <c r="C8" s="2"/>
      <c r="D8" s="2"/>
      <c r="E8" s="2"/>
      <c r="F8" s="101" t="s">
        <v>7</v>
      </c>
      <c r="G8" s="24"/>
      <c r="H8" s="101" t="s">
        <v>7</v>
      </c>
      <c r="I8" s="24"/>
    </row>
    <row r="9" spans="2:9" ht="16.5">
      <c r="B9" s="4" t="s">
        <v>82</v>
      </c>
      <c r="C9" s="2"/>
      <c r="D9" s="2"/>
      <c r="E9" s="2"/>
      <c r="F9" s="24"/>
      <c r="G9" s="24"/>
      <c r="H9" s="24"/>
      <c r="I9" s="24"/>
    </row>
    <row r="10" spans="2:9" ht="16.5">
      <c r="B10" s="104" t="s">
        <v>83</v>
      </c>
      <c r="C10" s="104"/>
      <c r="D10" s="104"/>
      <c r="E10" s="2"/>
      <c r="F10" s="75">
        <v>39619</v>
      </c>
      <c r="G10" s="20"/>
      <c r="H10" s="20">
        <f>24151+15360</f>
        <v>39511</v>
      </c>
      <c r="I10" s="105"/>
    </row>
    <row r="11" spans="2:9" ht="16.5">
      <c r="B11" s="104" t="s">
        <v>84</v>
      </c>
      <c r="C11" s="104"/>
      <c r="D11" s="104"/>
      <c r="E11" s="2"/>
      <c r="F11" s="75">
        <v>26722</v>
      </c>
      <c r="G11" s="20"/>
      <c r="H11" s="20">
        <v>0</v>
      </c>
      <c r="I11" s="106"/>
    </row>
    <row r="12" spans="2:9" ht="16.5">
      <c r="B12" s="104" t="s">
        <v>85</v>
      </c>
      <c r="C12" s="104"/>
      <c r="D12" s="104"/>
      <c r="E12" s="2"/>
      <c r="F12" s="76">
        <v>0</v>
      </c>
      <c r="G12" s="20"/>
      <c r="H12" s="20">
        <f>21732+411</f>
        <v>22143</v>
      </c>
      <c r="I12" s="107"/>
    </row>
    <row r="13" spans="2:9" ht="16.5">
      <c r="B13" s="104" t="s">
        <v>86</v>
      </c>
      <c r="C13" s="104"/>
      <c r="D13" s="104"/>
      <c r="E13" s="2"/>
      <c r="F13" s="75">
        <v>381</v>
      </c>
      <c r="G13" s="20"/>
      <c r="H13" s="20">
        <v>295</v>
      </c>
      <c r="I13" s="107"/>
    </row>
    <row r="14" spans="2:9" ht="16.5">
      <c r="B14" s="104"/>
      <c r="C14" s="104"/>
      <c r="D14" s="104"/>
      <c r="E14" s="2"/>
      <c r="F14" s="108"/>
      <c r="G14" s="20"/>
      <c r="H14" s="22"/>
      <c r="I14" s="107"/>
    </row>
    <row r="15" spans="2:9" s="3" customFormat="1" ht="16.5">
      <c r="B15" s="104"/>
      <c r="C15" s="104"/>
      <c r="D15" s="104"/>
      <c r="E15" s="2"/>
      <c r="F15" s="109">
        <f>SUM(F10:F14)</f>
        <v>66722</v>
      </c>
      <c r="G15" s="20"/>
      <c r="H15" s="109">
        <f>SUM(H10:H13)</f>
        <v>61949</v>
      </c>
      <c r="I15" s="110"/>
    </row>
    <row r="16" spans="2:9" s="3" customFormat="1" ht="16.5">
      <c r="B16" s="104"/>
      <c r="C16" s="104"/>
      <c r="D16" s="104"/>
      <c r="E16" s="2"/>
      <c r="F16" s="75"/>
      <c r="G16" s="20"/>
      <c r="H16" s="20"/>
      <c r="I16" s="110"/>
    </row>
    <row r="17" spans="2:9" ht="16.5">
      <c r="B17" s="111" t="s">
        <v>87</v>
      </c>
      <c r="C17" s="104"/>
      <c r="D17" s="104"/>
      <c r="E17" s="2"/>
      <c r="F17" s="75"/>
      <c r="G17" s="20"/>
      <c r="H17" s="20"/>
      <c r="I17" s="107"/>
    </row>
    <row r="18" spans="2:9" ht="16.5">
      <c r="B18" s="2" t="s">
        <v>88</v>
      </c>
      <c r="C18" s="112"/>
      <c r="D18" s="104"/>
      <c r="E18" s="2"/>
      <c r="F18" s="75">
        <v>98204</v>
      </c>
      <c r="G18" s="20"/>
      <c r="H18" s="75">
        <v>112098</v>
      </c>
      <c r="I18" s="106"/>
    </row>
    <row r="19" spans="2:9" ht="16.5">
      <c r="B19" s="2" t="s">
        <v>89</v>
      </c>
      <c r="C19" s="112"/>
      <c r="D19" s="104"/>
      <c r="E19" s="2"/>
      <c r="F19" s="75">
        <v>151266</v>
      </c>
      <c r="G19" s="20"/>
      <c r="H19" s="75">
        <v>157138</v>
      </c>
      <c r="I19" s="106"/>
    </row>
    <row r="20" spans="2:9" ht="16.5">
      <c r="B20" s="2" t="s">
        <v>90</v>
      </c>
      <c r="C20" s="112"/>
      <c r="D20" s="104"/>
      <c r="E20" s="2"/>
      <c r="F20" s="75">
        <v>1172</v>
      </c>
      <c r="G20" s="20"/>
      <c r="H20" s="75">
        <v>1179</v>
      </c>
      <c r="I20" s="106"/>
    </row>
    <row r="21" spans="2:9" ht="16.5">
      <c r="B21" s="2" t="s">
        <v>91</v>
      </c>
      <c r="C21" s="112"/>
      <c r="D21" s="104"/>
      <c r="E21" s="2"/>
      <c r="F21" s="75">
        <v>101226</v>
      </c>
      <c r="G21" s="20"/>
      <c r="H21" s="75">
        <v>94694</v>
      </c>
      <c r="I21" s="106"/>
    </row>
    <row r="22" spans="2:9" ht="16.5">
      <c r="B22" s="2"/>
      <c r="C22" s="112"/>
      <c r="D22" s="104"/>
      <c r="E22" s="2"/>
      <c r="F22" s="75"/>
      <c r="G22" s="20"/>
      <c r="H22" s="75"/>
      <c r="I22" s="106"/>
    </row>
    <row r="23" spans="2:9" ht="16.5">
      <c r="B23" s="2"/>
      <c r="C23" s="112"/>
      <c r="D23" s="104"/>
      <c r="E23" s="2"/>
      <c r="F23" s="109">
        <f>SUM(F18:F22)</f>
        <v>351868</v>
      </c>
      <c r="G23" s="20"/>
      <c r="H23" s="109">
        <f>SUM(H18:H22)</f>
        <v>365109</v>
      </c>
      <c r="I23" s="106"/>
    </row>
    <row r="24" spans="2:9" ht="16.5">
      <c r="B24" s="104"/>
      <c r="C24" s="104"/>
      <c r="D24" s="104"/>
      <c r="E24" s="2"/>
      <c r="F24" s="75"/>
      <c r="G24" s="20"/>
      <c r="H24" s="113"/>
      <c r="I24" s="106"/>
    </row>
    <row r="25" spans="2:9" ht="16.5">
      <c r="B25" s="111" t="s">
        <v>92</v>
      </c>
      <c r="C25" s="104"/>
      <c r="D25" s="104"/>
      <c r="E25" s="2"/>
      <c r="F25" s="75"/>
      <c r="G25" s="20"/>
      <c r="H25" s="75"/>
      <c r="I25" s="106"/>
    </row>
    <row r="26" spans="2:9" ht="16.5">
      <c r="B26" s="2" t="s">
        <v>93</v>
      </c>
      <c r="C26" s="112"/>
      <c r="D26" s="104"/>
      <c r="E26" s="2"/>
      <c r="F26" s="75">
        <v>129937</v>
      </c>
      <c r="G26" s="20"/>
      <c r="H26" s="75">
        <v>150775</v>
      </c>
      <c r="I26" s="106"/>
    </row>
    <row r="27" spans="2:9" ht="16.5">
      <c r="B27" s="2" t="s">
        <v>94</v>
      </c>
      <c r="C27" s="112"/>
      <c r="D27" s="104"/>
      <c r="E27" s="2"/>
      <c r="F27" s="75">
        <v>42</v>
      </c>
      <c r="G27" s="20"/>
      <c r="H27" s="76">
        <v>0</v>
      </c>
      <c r="I27" s="106"/>
    </row>
    <row r="28" spans="2:9" ht="16.5">
      <c r="B28" s="2" t="s">
        <v>95</v>
      </c>
      <c r="C28" s="112"/>
      <c r="D28" s="104"/>
      <c r="E28" s="2"/>
      <c r="F28" s="75">
        <v>3447</v>
      </c>
      <c r="G28" s="20"/>
      <c r="H28" s="75">
        <v>2453</v>
      </c>
      <c r="I28" s="106"/>
    </row>
    <row r="29" spans="2:9" ht="16.5">
      <c r="B29" s="2" t="s">
        <v>96</v>
      </c>
      <c r="C29" s="112"/>
      <c r="D29" s="104"/>
      <c r="E29" s="2"/>
      <c r="F29" s="75">
        <v>30428</v>
      </c>
      <c r="G29" s="20"/>
      <c r="H29" s="75">
        <v>27674</v>
      </c>
      <c r="I29" s="106"/>
    </row>
    <row r="30" spans="2:9" ht="16.5">
      <c r="B30" s="104"/>
      <c r="D30" s="104"/>
      <c r="E30" s="2"/>
      <c r="F30" s="11">
        <f>SUM(F26:F29)</f>
        <v>163854</v>
      </c>
      <c r="G30" s="20"/>
      <c r="H30" s="11">
        <f>SUM(H26:H29)</f>
        <v>180902</v>
      </c>
      <c r="I30" s="114"/>
    </row>
    <row r="31" spans="2:9" ht="16.5">
      <c r="B31" s="104"/>
      <c r="C31" s="104"/>
      <c r="D31" s="104"/>
      <c r="E31" s="2"/>
      <c r="F31" s="75"/>
      <c r="G31" s="20"/>
      <c r="H31" s="20"/>
      <c r="I31" s="106"/>
    </row>
    <row r="32" spans="2:9" ht="17.25" thickBot="1">
      <c r="B32" s="111" t="s">
        <v>97</v>
      </c>
      <c r="C32" s="104"/>
      <c r="D32" s="104"/>
      <c r="E32" s="2"/>
      <c r="F32" s="115">
        <f>F23-F30</f>
        <v>188014</v>
      </c>
      <c r="G32" s="20"/>
      <c r="H32" s="115">
        <f>H23-H30</f>
        <v>184207</v>
      </c>
      <c r="I32" s="106"/>
    </row>
    <row r="33" spans="2:9" ht="16.5">
      <c r="B33" s="104"/>
      <c r="C33" s="104"/>
      <c r="D33" s="104"/>
      <c r="E33" s="2"/>
      <c r="F33" s="116"/>
      <c r="G33" s="20"/>
      <c r="H33" s="117"/>
      <c r="I33" s="106"/>
    </row>
    <row r="34" spans="2:9" ht="16.5">
      <c r="B34" s="111" t="s">
        <v>98</v>
      </c>
      <c r="C34" s="104"/>
      <c r="D34" s="104"/>
      <c r="E34" s="2"/>
      <c r="F34" s="116"/>
      <c r="G34" s="20"/>
      <c r="H34" s="117"/>
      <c r="I34" s="118"/>
    </row>
    <row r="35" spans="2:9" ht="16.5">
      <c r="B35" s="104" t="s">
        <v>99</v>
      </c>
      <c r="C35" s="104"/>
      <c r="D35" s="104"/>
      <c r="E35" s="2"/>
      <c r="F35" s="75">
        <v>3581</v>
      </c>
      <c r="G35" s="20"/>
      <c r="H35" s="20">
        <v>3825</v>
      </c>
      <c r="I35" s="106"/>
    </row>
    <row r="36" spans="2:9" ht="16.5">
      <c r="B36" s="104" t="s">
        <v>96</v>
      </c>
      <c r="C36" s="104"/>
      <c r="D36" s="104"/>
      <c r="E36" s="2"/>
      <c r="F36" s="75">
        <v>356</v>
      </c>
      <c r="G36" s="20"/>
      <c r="H36" s="20">
        <v>398</v>
      </c>
      <c r="I36" s="106"/>
    </row>
    <row r="37" spans="2:9" ht="16.5">
      <c r="B37" s="104"/>
      <c r="C37" s="104"/>
      <c r="D37" s="104"/>
      <c r="E37" s="2"/>
      <c r="F37" s="109">
        <f>SUM(F35:F36)</f>
        <v>3937</v>
      </c>
      <c r="G37" s="20"/>
      <c r="H37" s="109">
        <f>SUM(H35:H36)</f>
        <v>4223</v>
      </c>
      <c r="I37" s="107"/>
    </row>
    <row r="38" spans="2:9" ht="16.5">
      <c r="B38" s="104"/>
      <c r="C38" s="104"/>
      <c r="D38" s="104"/>
      <c r="E38" s="2"/>
      <c r="F38" s="116"/>
      <c r="G38" s="20"/>
      <c r="H38" s="117"/>
      <c r="I38" s="106"/>
    </row>
    <row r="39" spans="2:9" ht="17.25" thickBot="1">
      <c r="B39" s="104"/>
      <c r="C39" s="104"/>
      <c r="D39" s="104"/>
      <c r="E39" s="2"/>
      <c r="F39" s="119">
        <f>F15+F32-F37</f>
        <v>250799</v>
      </c>
      <c r="G39" s="20"/>
      <c r="H39" s="119">
        <f>H15+H32-H37</f>
        <v>241933</v>
      </c>
      <c r="I39" s="106"/>
    </row>
    <row r="40" spans="2:9" ht="17.25" thickTop="1">
      <c r="B40" s="104"/>
      <c r="C40" s="104"/>
      <c r="D40" s="104"/>
      <c r="E40" s="2"/>
      <c r="F40" s="75"/>
      <c r="G40" s="20"/>
      <c r="H40" s="120"/>
      <c r="I40" s="107"/>
    </row>
    <row r="41" spans="2:9" ht="16.5">
      <c r="B41" s="111" t="s">
        <v>100</v>
      </c>
      <c r="C41" s="104"/>
      <c r="D41" s="104"/>
      <c r="E41" s="2"/>
      <c r="F41" s="75"/>
      <c r="G41" s="20"/>
      <c r="H41" s="20"/>
      <c r="I41" s="107"/>
    </row>
    <row r="42" spans="2:9" ht="16.5">
      <c r="B42" s="104" t="s">
        <v>101</v>
      </c>
      <c r="C42" s="104"/>
      <c r="D42" s="104"/>
      <c r="E42" s="2"/>
      <c r="F42" s="75">
        <v>68489</v>
      </c>
      <c r="G42" s="20"/>
      <c r="H42" s="75">
        <v>68489</v>
      </c>
      <c r="I42" s="107"/>
    </row>
    <row r="43" spans="2:9" ht="16.5">
      <c r="B43" s="104" t="s">
        <v>102</v>
      </c>
      <c r="C43" s="104"/>
      <c r="D43" s="104"/>
      <c r="E43" s="2"/>
      <c r="F43" s="108">
        <v>182310</v>
      </c>
      <c r="G43" s="20"/>
      <c r="H43" s="108">
        <f>173033+411</f>
        <v>173444</v>
      </c>
      <c r="I43" s="106"/>
    </row>
    <row r="44" spans="2:9" ht="16.5" hidden="1">
      <c r="B44" s="112" t="s">
        <v>55</v>
      </c>
      <c r="D44" s="104"/>
      <c r="E44" s="2"/>
      <c r="F44" s="75" t="e">
        <f>+#REF!</f>
        <v>#REF!</v>
      </c>
      <c r="G44" s="20"/>
      <c r="H44" s="120" t="s">
        <v>103</v>
      </c>
      <c r="I44" s="106"/>
    </row>
    <row r="45" spans="2:9" ht="16.5" hidden="1">
      <c r="B45" s="112" t="s">
        <v>104</v>
      </c>
      <c r="D45" s="104"/>
      <c r="E45" s="2"/>
      <c r="F45" s="75" t="e">
        <f>+#REF!</f>
        <v>#REF!</v>
      </c>
      <c r="G45" s="20"/>
      <c r="H45" s="120" t="s">
        <v>103</v>
      </c>
      <c r="I45" s="107"/>
    </row>
    <row r="46" spans="2:9" ht="16.5" hidden="1">
      <c r="B46" s="112" t="s">
        <v>105</v>
      </c>
      <c r="D46" s="104"/>
      <c r="E46" s="2"/>
      <c r="F46" s="75" t="e">
        <f>+#REF!</f>
        <v>#REF!</v>
      </c>
      <c r="G46" s="20"/>
      <c r="H46" s="120" t="s">
        <v>103</v>
      </c>
      <c r="I46" s="107"/>
    </row>
    <row r="47" spans="2:9" ht="16.5" hidden="1">
      <c r="B47" s="112" t="s">
        <v>106</v>
      </c>
      <c r="D47" s="104"/>
      <c r="E47" s="2"/>
      <c r="F47" s="75" t="e">
        <f>+#REF!</f>
        <v>#REF!</v>
      </c>
      <c r="G47" s="20"/>
      <c r="H47" s="120"/>
    </row>
    <row r="48" spans="2:9" ht="16.5" hidden="1">
      <c r="B48" s="112" t="s">
        <v>107</v>
      </c>
      <c r="D48" s="104"/>
      <c r="E48" s="2"/>
      <c r="F48" s="75" t="e">
        <f>+#REF!</f>
        <v>#REF!</v>
      </c>
      <c r="G48" s="20"/>
      <c r="H48" s="120"/>
      <c r="I48" s="107"/>
    </row>
    <row r="49" spans="2:15" ht="16.5" hidden="1">
      <c r="B49" s="112" t="s">
        <v>108</v>
      </c>
      <c r="D49" s="104"/>
      <c r="E49" s="2"/>
      <c r="F49" s="75" t="e">
        <f>+#REF!</f>
        <v>#REF!</v>
      </c>
      <c r="G49" s="20"/>
      <c r="H49" s="120"/>
      <c r="I49" s="107"/>
    </row>
    <row r="50" spans="2:15" ht="16.5" hidden="1">
      <c r="B50" s="104"/>
      <c r="C50" s="104"/>
      <c r="D50" s="104"/>
      <c r="E50" s="2"/>
      <c r="F50" s="108"/>
      <c r="G50" s="20"/>
      <c r="H50" s="122"/>
      <c r="I50" s="123"/>
    </row>
    <row r="51" spans="2:15" ht="16.5">
      <c r="B51" s="104"/>
      <c r="C51" s="104"/>
      <c r="D51" s="104"/>
      <c r="E51" s="2"/>
      <c r="F51" s="75"/>
      <c r="G51" s="20"/>
      <c r="H51" s="120"/>
      <c r="I51" s="106"/>
    </row>
    <row r="52" spans="2:15" ht="17.25" thickBot="1">
      <c r="B52" s="104" t="s">
        <v>109</v>
      </c>
      <c r="C52" s="104"/>
      <c r="D52" s="104"/>
      <c r="E52" s="2"/>
      <c r="F52" s="119">
        <f>SUM(F42:F43)</f>
        <v>250799</v>
      </c>
      <c r="G52" s="20"/>
      <c r="H52" s="119">
        <f>SUM(H42:H50)</f>
        <v>241933</v>
      </c>
      <c r="I52" s="106"/>
    </row>
    <row r="53" spans="2:15" ht="17.25" thickTop="1">
      <c r="B53" s="104"/>
      <c r="C53" s="104"/>
      <c r="D53" s="104"/>
      <c r="E53" s="2"/>
      <c r="F53" s="75"/>
      <c r="G53" s="20"/>
      <c r="H53" s="124"/>
    </row>
    <row r="54" spans="2:15" ht="16.5">
      <c r="B54" s="104"/>
      <c r="C54" s="104"/>
      <c r="D54" s="104"/>
      <c r="E54" s="2"/>
      <c r="F54" s="75"/>
      <c r="G54" s="20"/>
      <c r="H54" s="75"/>
      <c r="I54" s="106"/>
    </row>
    <row r="55" spans="2:15" ht="16.5" customHeight="1">
      <c r="B55" s="104" t="s">
        <v>110</v>
      </c>
      <c r="C55" s="104"/>
      <c r="D55" s="104"/>
      <c r="E55" s="2"/>
      <c r="F55" s="125">
        <v>3.66</v>
      </c>
      <c r="G55" s="20"/>
      <c r="H55" s="125">
        <f>H52/(68209200/1000)</f>
        <v>3.5469262210962746</v>
      </c>
    </row>
    <row r="56" spans="2:15" ht="16.5" customHeight="1">
      <c r="B56" s="104"/>
      <c r="C56" s="104"/>
      <c r="D56" s="104"/>
      <c r="E56" s="2"/>
      <c r="F56" s="125"/>
      <c r="G56" s="20"/>
      <c r="H56" s="125"/>
    </row>
    <row r="57" spans="2:15">
      <c r="F57" s="126"/>
      <c r="G57" s="126"/>
      <c r="H57" s="126"/>
    </row>
    <row r="58" spans="2:15" ht="12.75" customHeight="1">
      <c r="B58" s="238" t="s">
        <v>111</v>
      </c>
      <c r="C58" s="238"/>
      <c r="D58" s="238"/>
      <c r="E58" s="238"/>
      <c r="F58" s="238"/>
      <c r="G58" s="238"/>
      <c r="H58" s="238"/>
      <c r="I58" s="127"/>
    </row>
    <row r="59" spans="2:15" ht="12.75" customHeight="1">
      <c r="B59" s="238"/>
      <c r="C59" s="238"/>
      <c r="D59" s="238"/>
      <c r="E59" s="238"/>
      <c r="F59" s="238"/>
      <c r="G59" s="238"/>
      <c r="H59" s="238"/>
    </row>
    <row r="60" spans="2:15" ht="15" customHeight="1">
      <c r="B60" s="238"/>
      <c r="C60" s="238"/>
      <c r="D60" s="238"/>
      <c r="E60" s="238"/>
      <c r="F60" s="238"/>
      <c r="G60" s="238"/>
      <c r="H60" s="238"/>
      <c r="I60" s="128"/>
    </row>
    <row r="61" spans="2:15" ht="12.75" customHeight="1">
      <c r="B61" s="238"/>
      <c r="C61" s="238"/>
      <c r="D61" s="238"/>
      <c r="E61" s="238"/>
      <c r="F61" s="238"/>
      <c r="G61" s="238"/>
      <c r="H61" s="238"/>
    </row>
    <row r="62" spans="2:15">
      <c r="F62" s="126"/>
      <c r="G62" s="126"/>
      <c r="H62" s="126"/>
    </row>
    <row r="63" spans="2:15" s="121" customFormat="1" ht="12.75" customHeight="1">
      <c r="J63"/>
      <c r="K63"/>
      <c r="L63"/>
      <c r="M63"/>
      <c r="N63"/>
      <c r="O63"/>
    </row>
    <row r="64" spans="2:15" s="121" customFormat="1" ht="12.75" customHeight="1">
      <c r="J64"/>
      <c r="K64"/>
      <c r="L64"/>
      <c r="M64"/>
      <c r="N64"/>
      <c r="O64"/>
    </row>
    <row r="65" spans="2:15" s="121" customFormat="1" ht="15" customHeight="1">
      <c r="J65"/>
      <c r="K65"/>
      <c r="L65"/>
      <c r="M65"/>
      <c r="N65"/>
      <c r="O65"/>
    </row>
    <row r="66" spans="2:15" s="121" customFormat="1">
      <c r="J66"/>
      <c r="K66"/>
      <c r="L66"/>
      <c r="M66"/>
      <c r="N66"/>
      <c r="O66"/>
    </row>
    <row r="67" spans="2:15" s="121" customFormat="1">
      <c r="B67"/>
      <c r="C67"/>
      <c r="D67"/>
      <c r="E67"/>
      <c r="F67" s="126"/>
      <c r="G67" s="126"/>
      <c r="H67" s="126"/>
      <c r="J67"/>
      <c r="K67"/>
      <c r="L67"/>
      <c r="M67"/>
      <c r="N67"/>
      <c r="O67"/>
    </row>
    <row r="68" spans="2:15" s="121" customFormat="1">
      <c r="B68"/>
      <c r="C68"/>
      <c r="D68"/>
      <c r="E68"/>
      <c r="F68" s="126"/>
      <c r="G68" s="126"/>
      <c r="H68" s="126"/>
      <c r="J68"/>
      <c r="K68"/>
      <c r="L68"/>
      <c r="M68"/>
      <c r="N68"/>
      <c r="O68"/>
    </row>
    <row r="69" spans="2:15" s="121" customFormat="1">
      <c r="B69"/>
      <c r="C69"/>
      <c r="D69"/>
      <c r="E69"/>
      <c r="F69" s="126"/>
      <c r="G69" s="126"/>
      <c r="H69" s="126"/>
      <c r="J69"/>
      <c r="K69"/>
      <c r="L69"/>
      <c r="M69"/>
      <c r="N69"/>
      <c r="O69"/>
    </row>
    <row r="70" spans="2:15" s="121" customFormat="1">
      <c r="B70"/>
      <c r="C70"/>
      <c r="D70"/>
      <c r="E70"/>
      <c r="F70" s="126"/>
      <c r="G70" s="126"/>
      <c r="H70" s="126"/>
      <c r="J70"/>
      <c r="K70"/>
      <c r="L70"/>
      <c r="M70"/>
      <c r="N70"/>
      <c r="O70"/>
    </row>
    <row r="71" spans="2:15" s="121" customFormat="1">
      <c r="B71"/>
      <c r="C71"/>
      <c r="D71"/>
      <c r="E71"/>
      <c r="F71" s="126"/>
      <c r="G71" s="126"/>
      <c r="H71" s="126"/>
      <c r="J71"/>
      <c r="K71"/>
      <c r="L71"/>
      <c r="M71"/>
      <c r="N71"/>
      <c r="O71"/>
    </row>
    <row r="72" spans="2:15" s="121" customFormat="1">
      <c r="B72"/>
      <c r="C72"/>
      <c r="D72"/>
      <c r="E72"/>
      <c r="F72" s="126"/>
      <c r="G72" s="126"/>
      <c r="H72" s="126"/>
      <c r="J72"/>
      <c r="K72"/>
      <c r="L72"/>
      <c r="M72"/>
      <c r="N72"/>
      <c r="O72"/>
    </row>
    <row r="73" spans="2:15" s="121" customFormat="1">
      <c r="B73"/>
      <c r="C73"/>
      <c r="D73"/>
      <c r="E73"/>
      <c r="F73" s="126"/>
      <c r="G73" s="126"/>
      <c r="H73" s="126"/>
      <c r="J73"/>
      <c r="K73"/>
      <c r="L73"/>
      <c r="M73"/>
      <c r="N73"/>
      <c r="O73"/>
    </row>
    <row r="74" spans="2:15" s="121" customFormat="1">
      <c r="B74"/>
      <c r="C74"/>
      <c r="D74"/>
      <c r="E74"/>
      <c r="F74" s="126"/>
      <c r="G74" s="126"/>
      <c r="H74" s="126"/>
      <c r="J74"/>
      <c r="K74"/>
      <c r="L74"/>
      <c r="M74"/>
      <c r="N74"/>
      <c r="O74"/>
    </row>
    <row r="75" spans="2:15" s="121" customFormat="1">
      <c r="B75"/>
      <c r="C75"/>
      <c r="D75"/>
      <c r="E75"/>
      <c r="F75" s="126"/>
      <c r="G75" s="126"/>
      <c r="H75" s="126"/>
      <c r="J75"/>
      <c r="K75"/>
      <c r="L75"/>
      <c r="M75"/>
      <c r="N75"/>
      <c r="O75"/>
    </row>
    <row r="76" spans="2:15" s="121" customFormat="1">
      <c r="B76"/>
      <c r="C76"/>
      <c r="D76"/>
      <c r="E76"/>
      <c r="F76" s="126"/>
      <c r="G76" s="126"/>
      <c r="H76" s="126"/>
      <c r="J76"/>
      <c r="K76"/>
      <c r="L76"/>
      <c r="M76"/>
      <c r="N76"/>
      <c r="O76"/>
    </row>
    <row r="77" spans="2:15" s="121" customFormat="1">
      <c r="B77"/>
      <c r="C77"/>
      <c r="D77"/>
      <c r="E77"/>
      <c r="F77" s="126"/>
      <c r="G77" s="126"/>
      <c r="H77" s="126"/>
      <c r="J77"/>
      <c r="K77"/>
      <c r="L77"/>
      <c r="M77"/>
      <c r="N77"/>
      <c r="O77"/>
    </row>
    <row r="78" spans="2:15" s="121" customFormat="1">
      <c r="B78"/>
      <c r="C78"/>
      <c r="D78"/>
      <c r="E78"/>
      <c r="F78" s="126"/>
      <c r="G78" s="126"/>
      <c r="H78" s="126"/>
      <c r="J78"/>
      <c r="K78"/>
      <c r="L78"/>
      <c r="M78"/>
      <c r="N78"/>
      <c r="O78"/>
    </row>
    <row r="79" spans="2:15" s="121" customFormat="1">
      <c r="B79"/>
      <c r="C79"/>
      <c r="D79"/>
      <c r="E79"/>
      <c r="F79" s="126"/>
      <c r="G79" s="126"/>
      <c r="H79" s="126"/>
      <c r="J79"/>
      <c r="K79"/>
      <c r="L79"/>
      <c r="M79"/>
      <c r="N79"/>
      <c r="O79"/>
    </row>
    <row r="80" spans="2:15" s="121" customFormat="1">
      <c r="B80"/>
      <c r="C80"/>
      <c r="D80"/>
      <c r="E80"/>
      <c r="F80" s="126"/>
      <c r="G80" s="126"/>
      <c r="H80" s="126"/>
      <c r="J80"/>
      <c r="K80"/>
      <c r="L80"/>
      <c r="M80"/>
      <c r="N80"/>
      <c r="O80"/>
    </row>
    <row r="81" spans="2:15" s="121" customFormat="1">
      <c r="B81"/>
      <c r="C81"/>
      <c r="D81"/>
      <c r="E81"/>
      <c r="F81" s="126"/>
      <c r="G81" s="126"/>
      <c r="H81" s="126"/>
      <c r="J81"/>
      <c r="K81"/>
      <c r="L81"/>
      <c r="M81"/>
      <c r="N81"/>
      <c r="O81"/>
    </row>
    <row r="82" spans="2:15" s="121" customFormat="1">
      <c r="B82"/>
      <c r="C82"/>
      <c r="D82"/>
      <c r="E82"/>
      <c r="F82" s="126"/>
      <c r="G82" s="126"/>
      <c r="H82" s="126"/>
      <c r="J82"/>
      <c r="K82"/>
      <c r="L82"/>
      <c r="M82"/>
      <c r="N82"/>
      <c r="O82"/>
    </row>
    <row r="83" spans="2:15" s="121" customFormat="1">
      <c r="B83"/>
      <c r="C83"/>
      <c r="D83"/>
      <c r="E83"/>
      <c r="F83" s="126"/>
      <c r="G83" s="126"/>
      <c r="H83" s="126"/>
      <c r="J83"/>
      <c r="K83"/>
      <c r="L83"/>
      <c r="M83"/>
      <c r="N83"/>
      <c r="O83"/>
    </row>
    <row r="84" spans="2:15" s="121" customFormat="1">
      <c r="B84"/>
      <c r="C84"/>
      <c r="D84"/>
      <c r="E84"/>
      <c r="F84" s="126"/>
      <c r="G84" s="126"/>
      <c r="H84" s="126"/>
      <c r="J84"/>
      <c r="K84"/>
      <c r="L84"/>
      <c r="M84"/>
      <c r="N84"/>
      <c r="O84"/>
    </row>
    <row r="85" spans="2:15" s="121" customFormat="1">
      <c r="B85"/>
      <c r="C85"/>
      <c r="D85"/>
      <c r="E85"/>
      <c r="F85" s="126"/>
      <c r="G85" s="126"/>
      <c r="H85" s="126"/>
      <c r="J85"/>
      <c r="K85"/>
      <c r="L85"/>
      <c r="M85"/>
      <c r="N85"/>
      <c r="O85"/>
    </row>
    <row r="86" spans="2:15" s="121" customFormat="1">
      <c r="B86"/>
      <c r="C86"/>
      <c r="D86"/>
      <c r="E86"/>
      <c r="F86" s="126"/>
      <c r="G86" s="126"/>
      <c r="H86" s="126"/>
      <c r="J86"/>
      <c r="K86"/>
      <c r="L86"/>
      <c r="M86"/>
      <c r="N86"/>
      <c r="O86"/>
    </row>
    <row r="87" spans="2:15" s="121" customFormat="1">
      <c r="B87"/>
      <c r="C87"/>
      <c r="D87"/>
      <c r="E87"/>
      <c r="F87" s="126"/>
      <c r="G87" s="126"/>
      <c r="H87" s="126"/>
      <c r="J87"/>
      <c r="K87"/>
      <c r="L87"/>
      <c r="M87"/>
      <c r="N87"/>
      <c r="O87"/>
    </row>
    <row r="88" spans="2:15" s="121" customFormat="1">
      <c r="B88"/>
      <c r="C88"/>
      <c r="D88"/>
      <c r="E88"/>
      <c r="F88" s="126"/>
      <c r="G88" s="126"/>
      <c r="H88" s="126"/>
      <c r="J88"/>
      <c r="K88"/>
      <c r="L88"/>
      <c r="M88"/>
      <c r="N88"/>
      <c r="O88"/>
    </row>
    <row r="89" spans="2:15" s="121" customFormat="1">
      <c r="B89"/>
      <c r="C89"/>
      <c r="D89"/>
      <c r="E89"/>
      <c r="F89" s="126"/>
      <c r="G89" s="126"/>
      <c r="H89" s="126"/>
      <c r="J89"/>
      <c r="K89"/>
      <c r="L89"/>
      <c r="M89"/>
      <c r="N89"/>
      <c r="O89"/>
    </row>
    <row r="90" spans="2:15" s="121" customFormat="1">
      <c r="B90"/>
      <c r="C90"/>
      <c r="D90"/>
      <c r="E90"/>
      <c r="F90" s="126"/>
      <c r="G90" s="126"/>
      <c r="H90" s="126"/>
      <c r="J90"/>
      <c r="K90"/>
      <c r="L90"/>
      <c r="M90"/>
      <c r="N90"/>
      <c r="O90"/>
    </row>
    <row r="91" spans="2:15" s="121" customFormat="1">
      <c r="B91"/>
      <c r="C91"/>
      <c r="D91"/>
      <c r="E91"/>
      <c r="F91" s="126"/>
      <c r="G91" s="126"/>
      <c r="H91" s="126"/>
      <c r="J91"/>
      <c r="K91"/>
      <c r="L91"/>
      <c r="M91"/>
      <c r="N91"/>
      <c r="O91"/>
    </row>
    <row r="92" spans="2:15" s="121" customFormat="1">
      <c r="B92"/>
      <c r="C92"/>
      <c r="D92"/>
      <c r="E92"/>
      <c r="F92" s="126"/>
      <c r="G92" s="126"/>
      <c r="H92" s="126"/>
      <c r="J92"/>
      <c r="K92"/>
      <c r="L92"/>
      <c r="M92"/>
      <c r="N92"/>
      <c r="O92"/>
    </row>
    <row r="93" spans="2:15" s="121" customFormat="1">
      <c r="B93"/>
      <c r="C93"/>
      <c r="D93"/>
      <c r="E93"/>
      <c r="F93" s="126"/>
      <c r="G93" s="126"/>
      <c r="H93" s="126"/>
      <c r="J93"/>
      <c r="K93"/>
      <c r="L93"/>
      <c r="M93"/>
      <c r="N93"/>
      <c r="O93"/>
    </row>
    <row r="94" spans="2:15" s="121" customFormat="1">
      <c r="B94"/>
      <c r="C94"/>
      <c r="D94"/>
      <c r="E94"/>
      <c r="F94" s="126"/>
      <c r="G94" s="126"/>
      <c r="H94" s="126"/>
      <c r="J94"/>
      <c r="K94"/>
      <c r="L94"/>
      <c r="M94"/>
      <c r="N94"/>
      <c r="O94"/>
    </row>
    <row r="95" spans="2:15" s="121" customFormat="1">
      <c r="B95"/>
      <c r="C95"/>
      <c r="D95"/>
      <c r="E95"/>
      <c r="F95" s="126"/>
      <c r="G95" s="126"/>
      <c r="H95" s="126"/>
      <c r="J95"/>
      <c r="K95"/>
      <c r="L95"/>
      <c r="M95"/>
      <c r="N95"/>
      <c r="O95"/>
    </row>
    <row r="96" spans="2:15" s="121" customFormat="1">
      <c r="B96"/>
      <c r="C96"/>
      <c r="D96"/>
      <c r="E96"/>
      <c r="F96" s="126"/>
      <c r="G96" s="126"/>
      <c r="H96" s="126"/>
      <c r="J96"/>
      <c r="K96"/>
      <c r="L96"/>
      <c r="M96"/>
      <c r="N96"/>
      <c r="O96"/>
    </row>
    <row r="97" spans="2:15" s="121" customFormat="1">
      <c r="B97"/>
      <c r="C97"/>
      <c r="D97"/>
      <c r="E97"/>
      <c r="F97" s="126"/>
      <c r="G97" s="126"/>
      <c r="H97" s="126"/>
      <c r="J97"/>
      <c r="K97"/>
      <c r="L97"/>
      <c r="M97"/>
      <c r="N97"/>
      <c r="O97"/>
    </row>
    <row r="98" spans="2:15" s="121" customFormat="1">
      <c r="B98"/>
      <c r="C98"/>
      <c r="D98"/>
      <c r="E98"/>
      <c r="F98" s="126"/>
      <c r="G98" s="126"/>
      <c r="H98" s="126"/>
      <c r="J98"/>
      <c r="K98"/>
      <c r="L98"/>
      <c r="M98"/>
      <c r="N98"/>
      <c r="O98"/>
    </row>
    <row r="99" spans="2:15" s="121" customFormat="1">
      <c r="B99"/>
      <c r="C99"/>
      <c r="D99"/>
      <c r="E99"/>
      <c r="F99" s="126"/>
      <c r="G99" s="126"/>
      <c r="H99" s="126"/>
      <c r="J99"/>
      <c r="K99"/>
      <c r="L99"/>
      <c r="M99"/>
      <c r="N99"/>
      <c r="O99"/>
    </row>
    <row r="100" spans="2:15" s="121" customFormat="1">
      <c r="B100"/>
      <c r="C100"/>
      <c r="D100"/>
      <c r="E100"/>
      <c r="F100" s="126"/>
      <c r="G100" s="126"/>
      <c r="H100" s="126"/>
      <c r="J100"/>
      <c r="K100"/>
      <c r="L100"/>
      <c r="M100"/>
      <c r="N100"/>
      <c r="O100"/>
    </row>
    <row r="101" spans="2:15" s="121" customFormat="1">
      <c r="B101"/>
      <c r="C101"/>
      <c r="D101"/>
      <c r="E101"/>
      <c r="F101" s="126"/>
      <c r="G101" s="126"/>
      <c r="H101" s="126"/>
      <c r="J101"/>
      <c r="K101"/>
      <c r="L101"/>
      <c r="M101"/>
      <c r="N101"/>
      <c r="O101"/>
    </row>
    <row r="102" spans="2:15" s="121" customFormat="1">
      <c r="B102"/>
      <c r="C102"/>
      <c r="D102"/>
      <c r="E102"/>
      <c r="F102" s="126"/>
      <c r="G102" s="126"/>
      <c r="H102" s="126"/>
      <c r="J102"/>
      <c r="K102"/>
      <c r="L102"/>
      <c r="M102"/>
      <c r="N102"/>
      <c r="O102"/>
    </row>
    <row r="103" spans="2:15" s="121" customFormat="1">
      <c r="B103"/>
      <c r="C103"/>
      <c r="D103"/>
      <c r="E103"/>
      <c r="F103" s="126"/>
      <c r="G103" s="126"/>
      <c r="H103" s="126"/>
      <c r="J103"/>
      <c r="K103"/>
      <c r="L103"/>
      <c r="M103"/>
      <c r="N103"/>
      <c r="O103"/>
    </row>
    <row r="104" spans="2:15" s="121" customFormat="1">
      <c r="B104"/>
      <c r="C104"/>
      <c r="D104"/>
      <c r="E104"/>
      <c r="F104" s="126"/>
      <c r="G104" s="126"/>
      <c r="H104" s="126"/>
      <c r="J104"/>
      <c r="K104"/>
      <c r="L104"/>
      <c r="M104"/>
      <c r="N104"/>
      <c r="O104"/>
    </row>
    <row r="105" spans="2:15" s="121" customFormat="1">
      <c r="B105"/>
      <c r="C105"/>
      <c r="D105"/>
      <c r="E105"/>
      <c r="F105" s="126"/>
      <c r="G105" s="126"/>
      <c r="H105" s="126"/>
      <c r="J105"/>
      <c r="K105"/>
      <c r="L105"/>
      <c r="M105"/>
      <c r="N105"/>
      <c r="O105"/>
    </row>
    <row r="106" spans="2:15" s="121" customFormat="1">
      <c r="B106"/>
      <c r="C106"/>
      <c r="D106"/>
      <c r="E106"/>
      <c r="F106" s="126"/>
      <c r="G106" s="126"/>
      <c r="H106" s="126"/>
      <c r="J106"/>
      <c r="K106"/>
      <c r="L106"/>
      <c r="M106"/>
      <c r="N106"/>
      <c r="O106"/>
    </row>
    <row r="107" spans="2:15" s="121" customFormat="1">
      <c r="B107"/>
      <c r="C107"/>
      <c r="D107"/>
      <c r="E107"/>
      <c r="F107" s="126"/>
      <c r="G107" s="126"/>
      <c r="H107" s="126"/>
      <c r="J107"/>
      <c r="K107"/>
      <c r="L107"/>
      <c r="M107"/>
      <c r="N107"/>
      <c r="O107"/>
    </row>
    <row r="108" spans="2:15" s="121" customFormat="1">
      <c r="B108"/>
      <c r="C108"/>
      <c r="D108"/>
      <c r="E108"/>
      <c r="F108" s="126"/>
      <c r="G108" s="126"/>
      <c r="H108" s="126"/>
      <c r="J108"/>
      <c r="K108"/>
      <c r="L108"/>
      <c r="M108"/>
      <c r="N108"/>
      <c r="O108"/>
    </row>
    <row r="109" spans="2:15" s="121" customFormat="1">
      <c r="B109"/>
      <c r="C109"/>
      <c r="D109"/>
      <c r="E109"/>
      <c r="F109" s="126"/>
      <c r="G109" s="126"/>
      <c r="H109" s="126"/>
      <c r="J109"/>
      <c r="K109"/>
      <c r="L109"/>
      <c r="M109"/>
      <c r="N109"/>
      <c r="O109"/>
    </row>
    <row r="110" spans="2:15" s="121" customFormat="1">
      <c r="B110"/>
      <c r="C110"/>
      <c r="D110"/>
      <c r="E110"/>
      <c r="F110" s="126"/>
      <c r="G110" s="126"/>
      <c r="H110" s="126"/>
      <c r="J110"/>
      <c r="K110"/>
      <c r="L110"/>
      <c r="M110"/>
      <c r="N110"/>
      <c r="O110"/>
    </row>
    <row r="111" spans="2:15" s="121" customFormat="1">
      <c r="B111"/>
      <c r="C111"/>
      <c r="D111"/>
      <c r="E111"/>
      <c r="F111" s="126"/>
      <c r="G111" s="126"/>
      <c r="H111" s="126"/>
      <c r="J111"/>
      <c r="K111"/>
      <c r="L111"/>
      <c r="M111"/>
      <c r="N111"/>
      <c r="O111"/>
    </row>
    <row r="112" spans="2:15" s="121" customFormat="1">
      <c r="B112"/>
      <c r="C112"/>
      <c r="D112"/>
      <c r="E112"/>
      <c r="F112" s="126"/>
      <c r="G112" s="126"/>
      <c r="H112" s="126"/>
      <c r="J112"/>
      <c r="K112"/>
      <c r="L112"/>
      <c r="M112"/>
      <c r="N112"/>
      <c r="O112"/>
    </row>
    <row r="113" spans="2:15" s="121" customFormat="1">
      <c r="B113"/>
      <c r="C113"/>
      <c r="D113"/>
      <c r="E113"/>
      <c r="F113" s="126"/>
      <c r="G113" s="126"/>
      <c r="H113" s="126"/>
      <c r="J113"/>
      <c r="K113"/>
      <c r="L113"/>
      <c r="M113"/>
      <c r="N113"/>
      <c r="O113"/>
    </row>
    <row r="114" spans="2:15" s="121" customFormat="1">
      <c r="B114"/>
      <c r="C114"/>
      <c r="D114"/>
      <c r="E114"/>
      <c r="F114" s="126"/>
      <c r="G114" s="126"/>
      <c r="H114" s="126"/>
      <c r="J114"/>
      <c r="K114"/>
      <c r="L114"/>
      <c r="M114"/>
      <c r="N114"/>
      <c r="O114"/>
    </row>
    <row r="115" spans="2:15" s="121" customFormat="1">
      <c r="B115"/>
      <c r="C115"/>
      <c r="D115"/>
      <c r="E115"/>
      <c r="F115" s="126"/>
      <c r="G115" s="126"/>
      <c r="H115" s="126"/>
      <c r="J115"/>
      <c r="K115"/>
      <c r="L115"/>
      <c r="M115"/>
      <c r="N115"/>
      <c r="O115"/>
    </row>
    <row r="116" spans="2:15" s="121" customFormat="1">
      <c r="B116"/>
      <c r="C116"/>
      <c r="D116"/>
      <c r="E116"/>
      <c r="F116" s="126"/>
      <c r="G116" s="126"/>
      <c r="H116" s="126"/>
      <c r="J116"/>
      <c r="K116"/>
      <c r="L116"/>
      <c r="M116"/>
      <c r="N116"/>
      <c r="O116"/>
    </row>
    <row r="117" spans="2:15" s="121" customFormat="1">
      <c r="B117"/>
      <c r="C117"/>
      <c r="D117"/>
      <c r="E117"/>
      <c r="F117" s="126"/>
      <c r="G117" s="126"/>
      <c r="H117" s="126"/>
      <c r="J117"/>
      <c r="K117"/>
      <c r="L117"/>
      <c r="M117"/>
      <c r="N117"/>
      <c r="O117"/>
    </row>
    <row r="118" spans="2:15" s="121" customFormat="1">
      <c r="B118"/>
      <c r="C118"/>
      <c r="D118"/>
      <c r="E118"/>
      <c r="F118" s="126"/>
      <c r="G118" s="126"/>
      <c r="H118" s="126"/>
      <c r="J118"/>
      <c r="K118"/>
      <c r="L118"/>
      <c r="M118"/>
      <c r="N118"/>
      <c r="O118"/>
    </row>
    <row r="119" spans="2:15" s="121" customFormat="1">
      <c r="B119"/>
      <c r="C119"/>
      <c r="D119"/>
      <c r="E119"/>
      <c r="F119" s="126"/>
      <c r="G119" s="126"/>
      <c r="H119" s="126"/>
      <c r="J119"/>
      <c r="K119"/>
      <c r="L119"/>
      <c r="M119"/>
      <c r="N119"/>
      <c r="O119"/>
    </row>
    <row r="120" spans="2:15" s="121" customFormat="1">
      <c r="B120"/>
      <c r="C120"/>
      <c r="D120"/>
      <c r="E120"/>
      <c r="F120" s="126"/>
      <c r="G120" s="126"/>
      <c r="H120" s="126"/>
      <c r="J120"/>
      <c r="K120"/>
      <c r="L120"/>
      <c r="M120"/>
      <c r="N120"/>
      <c r="O120"/>
    </row>
    <row r="121" spans="2:15" s="121" customFormat="1">
      <c r="B121"/>
      <c r="C121"/>
      <c r="D121"/>
      <c r="E121"/>
      <c r="F121" s="126"/>
      <c r="G121" s="126"/>
      <c r="H121" s="126"/>
      <c r="J121"/>
      <c r="K121"/>
      <c r="L121"/>
      <c r="M121"/>
      <c r="N121"/>
      <c r="O121"/>
    </row>
    <row r="122" spans="2:15" s="121" customFormat="1">
      <c r="B122"/>
      <c r="C122"/>
      <c r="D122"/>
      <c r="E122"/>
      <c r="F122" s="126"/>
      <c r="G122" s="126"/>
      <c r="H122" s="126"/>
      <c r="J122"/>
      <c r="K122"/>
      <c r="L122"/>
      <c r="M122"/>
      <c r="N122"/>
      <c r="O122"/>
    </row>
    <row r="123" spans="2:15" s="121" customFormat="1">
      <c r="B123"/>
      <c r="C123"/>
      <c r="D123"/>
      <c r="E123"/>
      <c r="F123" s="126"/>
      <c r="G123" s="126"/>
      <c r="H123" s="126"/>
      <c r="J123"/>
      <c r="K123"/>
      <c r="L123"/>
      <c r="M123"/>
      <c r="N123"/>
      <c r="O123"/>
    </row>
    <row r="124" spans="2:15" s="121" customFormat="1">
      <c r="B124"/>
      <c r="C124"/>
      <c r="D124"/>
      <c r="E124"/>
      <c r="F124" s="126"/>
      <c r="G124" s="126"/>
      <c r="H124" s="126"/>
      <c r="J124"/>
      <c r="K124"/>
      <c r="L124"/>
      <c r="M124"/>
      <c r="N124"/>
      <c r="O124"/>
    </row>
    <row r="125" spans="2:15" s="121" customFormat="1">
      <c r="B125"/>
      <c r="C125"/>
      <c r="D125"/>
      <c r="E125"/>
      <c r="F125" s="126"/>
      <c r="G125" s="126"/>
      <c r="H125" s="126"/>
      <c r="J125"/>
      <c r="K125"/>
      <c r="L125"/>
      <c r="M125"/>
      <c r="N125"/>
      <c r="O125"/>
    </row>
    <row r="126" spans="2:15" s="121" customFormat="1">
      <c r="B126"/>
      <c r="C126"/>
      <c r="D126"/>
      <c r="E126"/>
      <c r="F126" s="126"/>
      <c r="G126" s="126"/>
      <c r="H126" s="126"/>
      <c r="J126"/>
      <c r="K126"/>
      <c r="L126"/>
      <c r="M126"/>
      <c r="N126"/>
      <c r="O126"/>
    </row>
    <row r="127" spans="2:15" s="121" customFormat="1">
      <c r="B127"/>
      <c r="C127"/>
      <c r="D127"/>
      <c r="E127"/>
      <c r="F127" s="126"/>
      <c r="G127" s="126"/>
      <c r="H127" s="126"/>
      <c r="J127"/>
      <c r="K127"/>
      <c r="L127"/>
      <c r="M127"/>
      <c r="N127"/>
      <c r="O127"/>
    </row>
    <row r="128" spans="2:15" s="121" customFormat="1">
      <c r="B128"/>
      <c r="C128"/>
      <c r="D128"/>
      <c r="E128"/>
      <c r="F128" s="126"/>
      <c r="G128" s="126"/>
      <c r="H128" s="126"/>
      <c r="J128"/>
      <c r="K128"/>
      <c r="L128"/>
      <c r="M128"/>
      <c r="N128"/>
      <c r="O128"/>
    </row>
    <row r="129" spans="2:15" s="121" customFormat="1">
      <c r="B129"/>
      <c r="C129"/>
      <c r="D129"/>
      <c r="E129"/>
      <c r="F129" s="126"/>
      <c r="G129" s="126"/>
      <c r="H129" s="126"/>
      <c r="J129"/>
      <c r="K129"/>
      <c r="L129"/>
      <c r="M129"/>
      <c r="N129"/>
      <c r="O129"/>
    </row>
    <row r="130" spans="2:15" s="121" customFormat="1">
      <c r="B130"/>
      <c r="C130"/>
      <c r="D130"/>
      <c r="E130"/>
      <c r="F130" s="126"/>
      <c r="G130" s="126"/>
      <c r="H130" s="126"/>
      <c r="J130"/>
      <c r="K130"/>
      <c r="L130"/>
      <c r="M130"/>
      <c r="N130"/>
      <c r="O130"/>
    </row>
    <row r="131" spans="2:15" s="121" customFormat="1">
      <c r="B131"/>
      <c r="C131"/>
      <c r="D131"/>
      <c r="E131"/>
      <c r="F131" s="126"/>
      <c r="G131" s="126"/>
      <c r="H131" s="126"/>
      <c r="J131"/>
      <c r="K131"/>
      <c r="L131"/>
      <c r="M131"/>
      <c r="N131"/>
      <c r="O131"/>
    </row>
    <row r="132" spans="2:15" s="121" customFormat="1">
      <c r="B132"/>
      <c r="C132"/>
      <c r="D132"/>
      <c r="E132"/>
      <c r="F132" s="126"/>
      <c r="G132" s="126"/>
      <c r="H132" s="126"/>
      <c r="J132"/>
      <c r="K132"/>
      <c r="L132"/>
      <c r="M132"/>
      <c r="N132"/>
      <c r="O132"/>
    </row>
    <row r="133" spans="2:15" s="121" customFormat="1">
      <c r="B133"/>
      <c r="C133"/>
      <c r="D133"/>
      <c r="E133"/>
      <c r="F133" s="126"/>
      <c r="G133" s="126"/>
      <c r="H133" s="126"/>
      <c r="J133"/>
      <c r="K133"/>
      <c r="L133"/>
      <c r="M133"/>
      <c r="N133"/>
      <c r="O133"/>
    </row>
    <row r="134" spans="2:15" s="121" customFormat="1">
      <c r="B134"/>
      <c r="C134"/>
      <c r="D134"/>
      <c r="E134"/>
      <c r="F134" s="126"/>
      <c r="G134" s="126"/>
      <c r="H134" s="126"/>
      <c r="J134"/>
      <c r="K134"/>
      <c r="L134"/>
      <c r="M134"/>
      <c r="N134"/>
      <c r="O134"/>
    </row>
    <row r="135" spans="2:15" s="121" customFormat="1">
      <c r="B135"/>
      <c r="C135"/>
      <c r="D135"/>
      <c r="E135"/>
      <c r="F135" s="126"/>
      <c r="G135" s="126"/>
      <c r="H135" s="126"/>
      <c r="J135"/>
      <c r="K135"/>
      <c r="L135"/>
      <c r="M135"/>
      <c r="N135"/>
      <c r="O135"/>
    </row>
    <row r="136" spans="2:15" s="121" customFormat="1">
      <c r="B136"/>
      <c r="C136"/>
      <c r="D136"/>
      <c r="E136"/>
      <c r="F136" s="126"/>
      <c r="G136" s="126"/>
      <c r="H136" s="126"/>
      <c r="J136"/>
      <c r="K136"/>
      <c r="L136"/>
      <c r="M136"/>
      <c r="N136"/>
      <c r="O136"/>
    </row>
    <row r="137" spans="2:15" s="121" customFormat="1">
      <c r="B137"/>
      <c r="C137"/>
      <c r="D137"/>
      <c r="E137"/>
      <c r="F137" s="126"/>
      <c r="G137" s="126"/>
      <c r="H137" s="126"/>
      <c r="J137"/>
      <c r="K137"/>
      <c r="L137"/>
      <c r="M137"/>
      <c r="N137"/>
      <c r="O137"/>
    </row>
    <row r="138" spans="2:15" s="121" customFormat="1">
      <c r="B138"/>
      <c r="C138"/>
      <c r="D138"/>
      <c r="E138"/>
      <c r="F138" s="126"/>
      <c r="G138" s="126"/>
      <c r="H138" s="126"/>
      <c r="J138"/>
      <c r="K138"/>
      <c r="L138"/>
      <c r="M138"/>
      <c r="N138"/>
      <c r="O138"/>
    </row>
    <row r="139" spans="2:15" s="121" customFormat="1">
      <c r="B139"/>
      <c r="C139"/>
      <c r="D139"/>
      <c r="E139"/>
      <c r="F139" s="126"/>
      <c r="G139" s="126"/>
      <c r="H139" s="126"/>
      <c r="J139"/>
      <c r="K139"/>
      <c r="L139"/>
      <c r="M139"/>
      <c r="N139"/>
      <c r="O139"/>
    </row>
    <row r="140" spans="2:15" s="121" customFormat="1">
      <c r="B140"/>
      <c r="C140"/>
      <c r="D140"/>
      <c r="E140"/>
      <c r="F140" s="126"/>
      <c r="G140" s="126"/>
      <c r="H140" s="126"/>
      <c r="J140"/>
      <c r="K140"/>
      <c r="L140"/>
      <c r="M140"/>
      <c r="N140"/>
      <c r="O140"/>
    </row>
    <row r="141" spans="2:15" s="121" customFormat="1">
      <c r="B141"/>
      <c r="C141"/>
      <c r="D141"/>
      <c r="E141"/>
      <c r="F141" s="126"/>
      <c r="G141" s="126"/>
      <c r="H141" s="126"/>
      <c r="J141"/>
      <c r="K141"/>
      <c r="L141"/>
      <c r="M141"/>
      <c r="N141"/>
      <c r="O141"/>
    </row>
    <row r="142" spans="2:15" s="121" customFormat="1">
      <c r="B142"/>
      <c r="C142"/>
      <c r="D142"/>
      <c r="E142"/>
      <c r="F142" s="126"/>
      <c r="G142" s="126"/>
      <c r="H142" s="126"/>
      <c r="J142"/>
      <c r="K142"/>
      <c r="L142"/>
      <c r="M142"/>
      <c r="N142"/>
      <c r="O142"/>
    </row>
    <row r="143" spans="2:15" s="121" customFormat="1">
      <c r="B143"/>
      <c r="C143"/>
      <c r="D143"/>
      <c r="E143"/>
      <c r="F143" s="126"/>
      <c r="G143" s="126"/>
      <c r="H143" s="126"/>
      <c r="J143"/>
      <c r="K143"/>
      <c r="L143"/>
      <c r="M143"/>
      <c r="N143"/>
      <c r="O143"/>
    </row>
    <row r="144" spans="2:15" s="121" customFormat="1">
      <c r="B144"/>
      <c r="C144"/>
      <c r="D144"/>
      <c r="E144"/>
      <c r="F144" s="126"/>
      <c r="G144" s="126"/>
      <c r="H144" s="126"/>
      <c r="J144"/>
      <c r="K144"/>
      <c r="L144"/>
      <c r="M144"/>
      <c r="N144"/>
      <c r="O144"/>
    </row>
    <row r="145" spans="2:15" s="121" customFormat="1">
      <c r="B145"/>
      <c r="C145"/>
      <c r="D145"/>
      <c r="E145"/>
      <c r="F145" s="126"/>
      <c r="G145" s="126"/>
      <c r="H145" s="126"/>
      <c r="J145"/>
      <c r="K145"/>
      <c r="L145"/>
      <c r="M145"/>
      <c r="N145"/>
      <c r="O145"/>
    </row>
    <row r="146" spans="2:15" s="121" customFormat="1">
      <c r="B146"/>
      <c r="C146"/>
      <c r="D146"/>
      <c r="E146"/>
      <c r="F146" s="126"/>
      <c r="G146" s="126"/>
      <c r="H146" s="126"/>
      <c r="J146"/>
      <c r="K146"/>
      <c r="L146"/>
      <c r="M146"/>
      <c r="N146"/>
      <c r="O146"/>
    </row>
    <row r="147" spans="2:15" s="121" customFormat="1">
      <c r="B147"/>
      <c r="C147"/>
      <c r="D147"/>
      <c r="E147"/>
      <c r="F147" s="126"/>
      <c r="G147" s="126"/>
      <c r="H147" s="126"/>
      <c r="J147"/>
      <c r="K147"/>
      <c r="L147"/>
      <c r="M147"/>
      <c r="N147"/>
      <c r="O147"/>
    </row>
    <row r="148" spans="2:15" s="121" customFormat="1">
      <c r="B148"/>
      <c r="C148"/>
      <c r="D148"/>
      <c r="E148"/>
      <c r="F148" s="126"/>
      <c r="G148" s="126"/>
      <c r="H148" s="126"/>
      <c r="J148"/>
      <c r="K148"/>
      <c r="L148"/>
      <c r="M148"/>
      <c r="N148"/>
      <c r="O148"/>
    </row>
    <row r="149" spans="2:15" s="121" customFormat="1">
      <c r="B149"/>
      <c r="C149"/>
      <c r="D149"/>
      <c r="E149"/>
      <c r="F149" s="126"/>
      <c r="G149" s="126"/>
      <c r="H149" s="126"/>
      <c r="J149"/>
      <c r="K149"/>
      <c r="L149"/>
      <c r="M149"/>
      <c r="N149"/>
      <c r="O149"/>
    </row>
    <row r="150" spans="2:15" s="121" customFormat="1">
      <c r="B150"/>
      <c r="C150"/>
      <c r="D150"/>
      <c r="E150"/>
      <c r="F150" s="126"/>
      <c r="G150" s="126"/>
      <c r="H150" s="126"/>
      <c r="J150"/>
      <c r="K150"/>
      <c r="L150"/>
      <c r="M150"/>
      <c r="N150"/>
      <c r="O150"/>
    </row>
    <row r="151" spans="2:15" s="121" customFormat="1">
      <c r="B151"/>
      <c r="C151"/>
      <c r="D151"/>
      <c r="E151"/>
      <c r="F151" s="126"/>
      <c r="G151" s="126"/>
      <c r="H151" s="126"/>
      <c r="J151"/>
      <c r="K151"/>
      <c r="L151"/>
      <c r="M151"/>
      <c r="N151"/>
      <c r="O151"/>
    </row>
    <row r="152" spans="2:15" s="121" customFormat="1">
      <c r="B152"/>
      <c r="C152"/>
      <c r="D152"/>
      <c r="E152"/>
      <c r="F152" s="126"/>
      <c r="G152" s="126"/>
      <c r="H152" s="126"/>
      <c r="J152"/>
      <c r="K152"/>
      <c r="L152"/>
      <c r="M152"/>
      <c r="N152"/>
      <c r="O152"/>
    </row>
    <row r="153" spans="2:15" s="121" customFormat="1">
      <c r="B153"/>
      <c r="C153"/>
      <c r="D153"/>
      <c r="E153"/>
      <c r="F153" s="126"/>
      <c r="G153" s="126"/>
      <c r="H153" s="126"/>
      <c r="J153"/>
      <c r="K153"/>
      <c r="L153"/>
      <c r="M153"/>
      <c r="N153"/>
      <c r="O153"/>
    </row>
    <row r="154" spans="2:15" s="121" customFormat="1">
      <c r="B154"/>
      <c r="C154"/>
      <c r="D154"/>
      <c r="E154"/>
      <c r="F154" s="126"/>
      <c r="G154" s="126"/>
      <c r="H154" s="126"/>
      <c r="J154"/>
      <c r="K154"/>
      <c r="L154"/>
      <c r="M154"/>
      <c r="N154"/>
      <c r="O154"/>
    </row>
    <row r="155" spans="2:15" s="121" customFormat="1">
      <c r="B155"/>
      <c r="C155"/>
      <c r="D155"/>
      <c r="E155"/>
      <c r="F155" s="126"/>
      <c r="G155" s="126"/>
      <c r="H155" s="126"/>
      <c r="J155"/>
      <c r="K155"/>
      <c r="L155"/>
      <c r="M155"/>
      <c r="N155"/>
      <c r="O155"/>
    </row>
    <row r="156" spans="2:15" s="121" customFormat="1">
      <c r="B156"/>
      <c r="C156"/>
      <c r="D156"/>
      <c r="E156"/>
      <c r="F156" s="126"/>
      <c r="G156" s="126"/>
      <c r="H156" s="126"/>
      <c r="J156"/>
      <c r="K156"/>
      <c r="L156"/>
      <c r="M156"/>
      <c r="N156"/>
      <c r="O156"/>
    </row>
    <row r="157" spans="2:15" s="121" customFormat="1">
      <c r="B157"/>
      <c r="C157"/>
      <c r="D157"/>
      <c r="E157"/>
      <c r="F157" s="126"/>
      <c r="G157" s="126"/>
      <c r="H157" s="126"/>
      <c r="J157"/>
      <c r="K157"/>
      <c r="L157"/>
      <c r="M157"/>
      <c r="N157"/>
      <c r="O157"/>
    </row>
    <row r="158" spans="2:15" s="121" customFormat="1">
      <c r="B158"/>
      <c r="C158"/>
      <c r="D158"/>
      <c r="E158"/>
      <c r="F158" s="126"/>
      <c r="G158" s="126"/>
      <c r="H158" s="126"/>
      <c r="J158"/>
      <c r="K158"/>
      <c r="L158"/>
      <c r="M158"/>
      <c r="N158"/>
      <c r="O158"/>
    </row>
    <row r="159" spans="2:15" s="121" customFormat="1">
      <c r="B159"/>
      <c r="C159"/>
      <c r="D159"/>
      <c r="E159"/>
      <c r="F159" s="126"/>
      <c r="G159" s="126"/>
      <c r="H159" s="126"/>
      <c r="J159"/>
      <c r="K159"/>
      <c r="L159"/>
      <c r="M159"/>
      <c r="N159"/>
      <c r="O159"/>
    </row>
    <row r="160" spans="2:15" s="121" customFormat="1">
      <c r="B160"/>
      <c r="C160"/>
      <c r="D160"/>
      <c r="E160"/>
      <c r="F160" s="126"/>
      <c r="G160" s="126"/>
      <c r="H160" s="126"/>
      <c r="J160"/>
      <c r="K160"/>
      <c r="L160"/>
      <c r="M160"/>
      <c r="N160"/>
      <c r="O160"/>
    </row>
    <row r="161" spans="2:15" s="121" customFormat="1">
      <c r="B161"/>
      <c r="C161"/>
      <c r="D161"/>
      <c r="E161"/>
      <c r="F161" s="126"/>
      <c r="G161" s="126"/>
      <c r="H161" s="126"/>
      <c r="J161"/>
      <c r="K161"/>
      <c r="L161"/>
      <c r="M161"/>
      <c r="N161"/>
      <c r="O161"/>
    </row>
    <row r="162" spans="2:15" s="121" customFormat="1">
      <c r="B162"/>
      <c r="C162"/>
      <c r="D162"/>
      <c r="E162"/>
      <c r="F162" s="126"/>
      <c r="G162" s="126"/>
      <c r="H162" s="126"/>
      <c r="J162"/>
      <c r="K162"/>
      <c r="L162"/>
      <c r="M162"/>
      <c r="N162"/>
      <c r="O162"/>
    </row>
    <row r="163" spans="2:15" s="121" customFormat="1">
      <c r="B163"/>
      <c r="C163"/>
      <c r="D163"/>
      <c r="E163"/>
      <c r="F163" s="126"/>
      <c r="G163" s="126"/>
      <c r="H163" s="126"/>
      <c r="J163"/>
      <c r="K163"/>
      <c r="L163"/>
      <c r="M163"/>
      <c r="N163"/>
      <c r="O163"/>
    </row>
    <row r="164" spans="2:15" s="121" customFormat="1">
      <c r="B164"/>
      <c r="C164"/>
      <c r="D164"/>
      <c r="E164"/>
      <c r="F164" s="126"/>
      <c r="G164" s="126"/>
      <c r="H164" s="126"/>
      <c r="J164"/>
      <c r="K164"/>
      <c r="L164"/>
      <c r="M164"/>
      <c r="N164"/>
      <c r="O164"/>
    </row>
    <row r="165" spans="2:15" s="121" customFormat="1">
      <c r="B165"/>
      <c r="C165"/>
      <c r="D165"/>
      <c r="E165"/>
      <c r="F165" s="126"/>
      <c r="G165" s="126"/>
      <c r="H165" s="126"/>
      <c r="J165"/>
      <c r="K165"/>
      <c r="L165"/>
      <c r="M165"/>
      <c r="N165"/>
      <c r="O165"/>
    </row>
    <row r="166" spans="2:15" s="121" customFormat="1">
      <c r="B166"/>
      <c r="C166"/>
      <c r="D166"/>
      <c r="E166"/>
      <c r="F166" s="126"/>
      <c r="G166" s="126"/>
      <c r="H166" s="126"/>
      <c r="J166"/>
      <c r="K166"/>
      <c r="L166"/>
      <c r="M166"/>
      <c r="N166"/>
      <c r="O166"/>
    </row>
    <row r="167" spans="2:15" s="121" customFormat="1">
      <c r="B167"/>
      <c r="C167"/>
      <c r="D167"/>
      <c r="E167"/>
      <c r="F167" s="126"/>
      <c r="G167" s="126"/>
      <c r="H167" s="126"/>
      <c r="J167"/>
      <c r="K167"/>
      <c r="L167"/>
      <c r="M167"/>
      <c r="N167"/>
      <c r="O167"/>
    </row>
    <row r="168" spans="2:15" s="121" customFormat="1">
      <c r="B168"/>
      <c r="C168"/>
      <c r="D168"/>
      <c r="E168"/>
      <c r="F168" s="126"/>
      <c r="G168" s="126"/>
      <c r="H168" s="126"/>
      <c r="J168"/>
      <c r="K168"/>
      <c r="L168"/>
      <c r="M168"/>
      <c r="N168"/>
      <c r="O168"/>
    </row>
    <row r="169" spans="2:15" s="121" customFormat="1">
      <c r="B169"/>
      <c r="C169"/>
      <c r="D169"/>
      <c r="E169"/>
      <c r="F169" s="126"/>
      <c r="G169" s="126"/>
      <c r="H169" s="126"/>
      <c r="J169"/>
      <c r="K169"/>
      <c r="L169"/>
      <c r="M169"/>
      <c r="N169"/>
      <c r="O169"/>
    </row>
    <row r="170" spans="2:15" s="121" customFormat="1">
      <c r="B170"/>
      <c r="C170"/>
      <c r="D170"/>
      <c r="E170"/>
      <c r="F170" s="126"/>
      <c r="G170" s="126"/>
      <c r="H170" s="126"/>
      <c r="J170"/>
      <c r="K170"/>
      <c r="L170"/>
      <c r="M170"/>
      <c r="N170"/>
      <c r="O170"/>
    </row>
    <row r="171" spans="2:15" s="121" customFormat="1">
      <c r="B171"/>
      <c r="C171"/>
      <c r="D171"/>
      <c r="E171"/>
      <c r="F171" s="126"/>
      <c r="G171" s="126"/>
      <c r="H171" s="126"/>
      <c r="J171"/>
      <c r="K171"/>
      <c r="L171"/>
      <c r="M171"/>
      <c r="N171"/>
      <c r="O171"/>
    </row>
    <row r="172" spans="2:15" s="121" customFormat="1">
      <c r="B172"/>
      <c r="C172"/>
      <c r="D172"/>
      <c r="E172"/>
      <c r="F172" s="126"/>
      <c r="G172" s="126"/>
      <c r="H172" s="126"/>
      <c r="J172"/>
      <c r="K172"/>
      <c r="L172"/>
      <c r="M172"/>
      <c r="N172"/>
      <c r="O172"/>
    </row>
    <row r="173" spans="2:15" s="121" customFormat="1">
      <c r="B173"/>
      <c r="C173"/>
      <c r="D173"/>
      <c r="E173"/>
      <c r="F173" s="126"/>
      <c r="G173" s="126"/>
      <c r="H173" s="126"/>
      <c r="J173"/>
      <c r="K173"/>
      <c r="L173"/>
      <c r="M173"/>
      <c r="N173"/>
      <c r="O173"/>
    </row>
    <row r="174" spans="2:15" s="121" customFormat="1">
      <c r="B174"/>
      <c r="C174"/>
      <c r="D174"/>
      <c r="E174"/>
      <c r="F174" s="126"/>
      <c r="G174" s="126"/>
      <c r="H174" s="126"/>
      <c r="J174"/>
      <c r="K174"/>
      <c r="L174"/>
      <c r="M174"/>
      <c r="N174"/>
      <c r="O174"/>
    </row>
    <row r="175" spans="2:15" s="121" customFormat="1">
      <c r="B175"/>
      <c r="C175"/>
      <c r="D175"/>
      <c r="E175"/>
      <c r="F175" s="126"/>
      <c r="G175" s="126"/>
      <c r="H175" s="126"/>
      <c r="J175"/>
      <c r="K175"/>
      <c r="L175"/>
      <c r="M175"/>
      <c r="N175"/>
      <c r="O175"/>
    </row>
    <row r="176" spans="2:15" s="121" customFormat="1">
      <c r="B176"/>
      <c r="C176"/>
      <c r="D176"/>
      <c r="E176"/>
      <c r="F176" s="126"/>
      <c r="G176" s="126"/>
      <c r="H176" s="126"/>
      <c r="J176"/>
      <c r="K176"/>
      <c r="L176"/>
      <c r="M176"/>
      <c r="N176"/>
      <c r="O176"/>
    </row>
    <row r="177" spans="2:15" s="121" customFormat="1">
      <c r="B177"/>
      <c r="C177"/>
      <c r="D177"/>
      <c r="E177"/>
      <c r="F177" s="126"/>
      <c r="G177" s="126"/>
      <c r="H177" s="126"/>
      <c r="J177"/>
      <c r="K177"/>
      <c r="L177"/>
      <c r="M177"/>
      <c r="N177"/>
      <c r="O177"/>
    </row>
    <row r="178" spans="2:15" s="121" customFormat="1">
      <c r="B178"/>
      <c r="C178"/>
      <c r="D178"/>
      <c r="E178"/>
      <c r="F178" s="126"/>
      <c r="G178" s="126"/>
      <c r="H178" s="126"/>
      <c r="J178"/>
      <c r="K178"/>
      <c r="L178"/>
      <c r="M178"/>
      <c r="N178"/>
      <c r="O178"/>
    </row>
    <row r="179" spans="2:15" s="121" customFormat="1">
      <c r="B179"/>
      <c r="C179"/>
      <c r="D179"/>
      <c r="E179"/>
      <c r="F179" s="126"/>
      <c r="G179" s="126"/>
      <c r="H179" s="126"/>
      <c r="J179"/>
      <c r="K179"/>
      <c r="L179"/>
      <c r="M179"/>
      <c r="N179"/>
      <c r="O179"/>
    </row>
    <row r="180" spans="2:15" s="121" customFormat="1">
      <c r="B180"/>
      <c r="C180"/>
      <c r="D180"/>
      <c r="E180"/>
      <c r="F180" s="126"/>
      <c r="G180" s="126"/>
      <c r="H180" s="126"/>
      <c r="J180"/>
      <c r="K180"/>
      <c r="L180"/>
      <c r="M180"/>
      <c r="N180"/>
      <c r="O180"/>
    </row>
    <row r="181" spans="2:15" s="121" customFormat="1">
      <c r="B181"/>
      <c r="C181"/>
      <c r="D181"/>
      <c r="E181"/>
      <c r="F181" s="126"/>
      <c r="G181" s="126"/>
      <c r="H181" s="126"/>
      <c r="J181"/>
      <c r="K181"/>
      <c r="L181"/>
      <c r="M181"/>
      <c r="N181"/>
      <c r="O181"/>
    </row>
    <row r="182" spans="2:15" s="121" customFormat="1">
      <c r="B182"/>
      <c r="C182"/>
      <c r="D182"/>
      <c r="E182"/>
      <c r="F182" s="126"/>
      <c r="G182" s="126"/>
      <c r="H182" s="126"/>
      <c r="J182"/>
      <c r="K182"/>
      <c r="L182"/>
      <c r="M182"/>
      <c r="N182"/>
      <c r="O182"/>
    </row>
    <row r="183" spans="2:15" s="121" customFormat="1">
      <c r="B183"/>
      <c r="C183"/>
      <c r="D183"/>
      <c r="E183"/>
      <c r="F183" s="126"/>
      <c r="G183" s="126"/>
      <c r="H183" s="126"/>
      <c r="J183"/>
      <c r="K183"/>
      <c r="L183"/>
      <c r="M183"/>
      <c r="N183"/>
      <c r="O183"/>
    </row>
    <row r="184" spans="2:15" s="121" customFormat="1">
      <c r="B184"/>
      <c r="C184"/>
      <c r="D184"/>
      <c r="E184"/>
      <c r="F184" s="126"/>
      <c r="G184" s="126"/>
      <c r="H184" s="126"/>
      <c r="J184"/>
      <c r="K184"/>
      <c r="L184"/>
      <c r="M184"/>
      <c r="N184"/>
      <c r="O184"/>
    </row>
    <row r="185" spans="2:15" s="121" customFormat="1">
      <c r="B185"/>
      <c r="C185"/>
      <c r="D185"/>
      <c r="E185"/>
      <c r="F185" s="126"/>
      <c r="G185" s="126"/>
      <c r="H185" s="126"/>
      <c r="J185"/>
      <c r="K185"/>
      <c r="L185"/>
      <c r="M185"/>
      <c r="N185"/>
      <c r="O185"/>
    </row>
    <row r="186" spans="2:15" s="121" customFormat="1">
      <c r="B186"/>
      <c r="C186"/>
      <c r="D186"/>
      <c r="E186"/>
      <c r="F186" s="126"/>
      <c r="G186" s="126"/>
      <c r="H186" s="126"/>
      <c r="J186"/>
      <c r="K186"/>
      <c r="L186"/>
      <c r="M186"/>
      <c r="N186"/>
      <c r="O186"/>
    </row>
    <row r="187" spans="2:15" s="121" customFormat="1">
      <c r="B187"/>
      <c r="C187"/>
      <c r="D187"/>
      <c r="E187"/>
      <c r="F187" s="126"/>
      <c r="G187" s="126"/>
      <c r="H187" s="126"/>
      <c r="J187"/>
      <c r="K187"/>
      <c r="L187"/>
      <c r="M187"/>
      <c r="N187"/>
      <c r="O187"/>
    </row>
    <row r="188" spans="2:15" s="121" customFormat="1">
      <c r="B188"/>
      <c r="C188"/>
      <c r="D188"/>
      <c r="E188"/>
      <c r="F188" s="126"/>
      <c r="G188" s="126"/>
      <c r="H188" s="126"/>
      <c r="J188"/>
      <c r="K188"/>
      <c r="L188"/>
      <c r="M188"/>
      <c r="N188"/>
      <c r="O188"/>
    </row>
    <row r="189" spans="2:15" s="121" customFormat="1">
      <c r="B189"/>
      <c r="C189"/>
      <c r="D189"/>
      <c r="E189"/>
      <c r="F189" s="126"/>
      <c r="G189" s="126"/>
      <c r="H189" s="126"/>
      <c r="J189"/>
      <c r="K189"/>
      <c r="L189"/>
      <c r="M189"/>
      <c r="N189"/>
      <c r="O189"/>
    </row>
    <row r="190" spans="2:15" s="121" customFormat="1">
      <c r="B190"/>
      <c r="C190"/>
      <c r="D190"/>
      <c r="E190"/>
      <c r="F190" s="126"/>
      <c r="G190" s="126"/>
      <c r="H190" s="126"/>
      <c r="J190"/>
      <c r="K190"/>
      <c r="L190"/>
      <c r="M190"/>
      <c r="N190"/>
      <c r="O190"/>
    </row>
    <row r="191" spans="2:15" s="121" customFormat="1">
      <c r="B191"/>
      <c r="C191"/>
      <c r="D191"/>
      <c r="E191"/>
      <c r="F191" s="126"/>
      <c r="G191" s="126"/>
      <c r="H191" s="126"/>
      <c r="J191"/>
      <c r="K191"/>
      <c r="L191"/>
      <c r="M191"/>
      <c r="N191"/>
      <c r="O191"/>
    </row>
    <row r="192" spans="2:15" s="121" customFormat="1">
      <c r="B192"/>
      <c r="C192"/>
      <c r="D192"/>
      <c r="E192"/>
      <c r="F192" s="126"/>
      <c r="G192" s="126"/>
      <c r="H192" s="126"/>
      <c r="J192"/>
      <c r="K192"/>
      <c r="L192"/>
      <c r="M192"/>
      <c r="N192"/>
      <c r="O192"/>
    </row>
    <row r="193" spans="2:15" s="121" customFormat="1">
      <c r="B193"/>
      <c r="C193"/>
      <c r="D193"/>
      <c r="E193"/>
      <c r="F193" s="126"/>
      <c r="G193" s="126"/>
      <c r="H193" s="126"/>
      <c r="J193"/>
      <c r="K193"/>
      <c r="L193"/>
      <c r="M193"/>
      <c r="N193"/>
      <c r="O193"/>
    </row>
    <row r="194" spans="2:15" s="121" customFormat="1">
      <c r="B194"/>
      <c r="C194"/>
      <c r="D194"/>
      <c r="E194"/>
      <c r="F194" s="126"/>
      <c r="G194" s="126"/>
      <c r="H194" s="126"/>
      <c r="J194"/>
      <c r="K194"/>
      <c r="L194"/>
      <c r="M194"/>
      <c r="N194"/>
      <c r="O194"/>
    </row>
    <row r="195" spans="2:15" s="121" customFormat="1">
      <c r="B195"/>
      <c r="C195"/>
      <c r="D195"/>
      <c r="E195"/>
      <c r="F195" s="126"/>
      <c r="G195" s="126"/>
      <c r="H195" s="126"/>
      <c r="J195"/>
      <c r="K195"/>
      <c r="L195"/>
      <c r="M195"/>
      <c r="N195"/>
      <c r="O195"/>
    </row>
    <row r="196" spans="2:15" s="121" customFormat="1">
      <c r="B196"/>
      <c r="C196"/>
      <c r="D196"/>
      <c r="E196"/>
      <c r="F196" s="126"/>
      <c r="G196" s="126"/>
      <c r="H196" s="126"/>
      <c r="J196"/>
      <c r="K196"/>
      <c r="L196"/>
      <c r="M196"/>
      <c r="N196"/>
      <c r="O196"/>
    </row>
    <row r="197" spans="2:15" s="121" customFormat="1">
      <c r="B197"/>
      <c r="C197"/>
      <c r="D197"/>
      <c r="E197"/>
      <c r="F197" s="126"/>
      <c r="G197" s="126"/>
      <c r="H197" s="126"/>
      <c r="J197"/>
      <c r="K197"/>
      <c r="L197"/>
      <c r="M197"/>
      <c r="N197"/>
      <c r="O197"/>
    </row>
    <row r="198" spans="2:15" s="121" customFormat="1">
      <c r="B198"/>
      <c r="C198"/>
      <c r="D198"/>
      <c r="E198"/>
      <c r="F198" s="126"/>
      <c r="G198" s="126"/>
      <c r="H198" s="126"/>
      <c r="J198"/>
      <c r="K198"/>
      <c r="L198"/>
      <c r="M198"/>
      <c r="N198"/>
      <c r="O198"/>
    </row>
    <row r="199" spans="2:15" s="121" customFormat="1">
      <c r="B199"/>
      <c r="C199"/>
      <c r="D199"/>
      <c r="E199"/>
      <c r="F199" s="126"/>
      <c r="G199" s="126"/>
      <c r="H199" s="126"/>
      <c r="J199"/>
      <c r="K199"/>
      <c r="L199"/>
      <c r="M199"/>
      <c r="N199"/>
      <c r="O199"/>
    </row>
    <row r="200" spans="2:15" s="121" customFormat="1">
      <c r="B200"/>
      <c r="C200"/>
      <c r="D200"/>
      <c r="E200"/>
      <c r="F200" s="126"/>
      <c r="G200" s="126"/>
      <c r="H200" s="126"/>
      <c r="J200"/>
      <c r="K200"/>
      <c r="L200"/>
      <c r="M200"/>
      <c r="N200"/>
      <c r="O200"/>
    </row>
    <row r="201" spans="2:15" s="121" customFormat="1">
      <c r="B201"/>
      <c r="C201"/>
      <c r="D201"/>
      <c r="E201"/>
      <c r="F201" s="126"/>
      <c r="G201" s="126"/>
      <c r="H201" s="126"/>
      <c r="J201"/>
      <c r="K201"/>
      <c r="L201"/>
      <c r="M201"/>
      <c r="N201"/>
      <c r="O201"/>
    </row>
    <row r="202" spans="2:15" s="121" customFormat="1">
      <c r="B202"/>
      <c r="C202"/>
      <c r="D202"/>
      <c r="E202"/>
      <c r="F202" s="126"/>
      <c r="G202" s="126"/>
      <c r="H202" s="126"/>
      <c r="J202"/>
      <c r="K202"/>
      <c r="L202"/>
      <c r="M202"/>
      <c r="N202"/>
      <c r="O202"/>
    </row>
    <row r="203" spans="2:15" s="121" customFormat="1">
      <c r="B203"/>
      <c r="C203"/>
      <c r="D203"/>
      <c r="E203"/>
      <c r="F203" s="126"/>
      <c r="G203" s="126"/>
      <c r="H203" s="126"/>
      <c r="J203"/>
      <c r="K203"/>
      <c r="L203"/>
      <c r="M203"/>
      <c r="N203"/>
      <c r="O203"/>
    </row>
  </sheetData>
  <mergeCells count="1">
    <mergeCell ref="B58:H61"/>
  </mergeCells>
  <pageMargins left="0.73" right="0" top="0.45" bottom="0.28000000000000003" header="0.25" footer="0.25"/>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B1:W45"/>
  <sheetViews>
    <sheetView zoomScaleSheetLayoutView="75" workbookViewId="0">
      <selection activeCell="P24" sqref="P24"/>
    </sheetView>
  </sheetViews>
  <sheetFormatPr defaultRowHeight="19.5"/>
  <cols>
    <col min="1" max="1" width="1.140625" style="43" customWidth="1"/>
    <col min="2" max="2" width="40.5703125" style="43" customWidth="1"/>
    <col min="3" max="3" width="12.5703125" style="42" customWidth="1"/>
    <col min="4" max="4" width="1.42578125" style="42" customWidth="1"/>
    <col min="5" max="5" width="12" style="42" customWidth="1"/>
    <col min="6" max="6" width="0.85546875" style="42" customWidth="1"/>
    <col min="7" max="7" width="11.140625" style="42" customWidth="1"/>
    <col min="8" max="8" width="1.28515625" style="42" customWidth="1"/>
    <col min="9" max="9" width="11.28515625" style="42" customWidth="1"/>
    <col min="10" max="10" width="1.28515625" style="42" customWidth="1"/>
    <col min="11" max="11" width="13.28515625" style="42" customWidth="1"/>
    <col min="12" max="12" width="1" style="42" customWidth="1"/>
    <col min="13" max="13" width="13.140625" style="42" customWidth="1"/>
    <col min="14" max="14" width="2.28515625" style="42" customWidth="1"/>
    <col min="15" max="15" width="13.140625" style="42" customWidth="1"/>
    <col min="16" max="16" width="2.140625" style="42" customWidth="1"/>
    <col min="17" max="17" width="15.7109375" style="42" customWidth="1"/>
    <col min="18" max="18" width="1" style="42" customWidth="1"/>
    <col min="19" max="19" width="13.28515625" style="42" customWidth="1"/>
    <col min="20" max="16384" width="9.140625" style="43"/>
  </cols>
  <sheetData>
    <row r="1" spans="2:19">
      <c r="B1" s="1" t="s">
        <v>0</v>
      </c>
    </row>
    <row r="2" spans="2:19">
      <c r="C2" s="44"/>
    </row>
    <row r="3" spans="2:19">
      <c r="B3" s="4" t="s">
        <v>49</v>
      </c>
      <c r="C3" s="45"/>
      <c r="D3" s="45"/>
      <c r="E3" s="45"/>
      <c r="F3" s="45"/>
      <c r="G3" s="45"/>
      <c r="H3" s="45"/>
      <c r="I3" s="45"/>
      <c r="J3" s="45"/>
      <c r="K3" s="45"/>
      <c r="L3" s="45"/>
      <c r="M3" s="45"/>
      <c r="N3" s="45"/>
      <c r="O3" s="45"/>
      <c r="P3" s="45"/>
      <c r="Q3" s="45"/>
      <c r="R3" s="45"/>
      <c r="S3" s="45"/>
    </row>
    <row r="4" spans="2:19">
      <c r="B4" s="46"/>
      <c r="C4" s="45"/>
      <c r="D4" s="45"/>
      <c r="E4" s="45"/>
      <c r="F4" s="45"/>
      <c r="G4" s="45"/>
      <c r="H4" s="45"/>
      <c r="I4" s="45"/>
      <c r="J4" s="45"/>
      <c r="K4" s="45"/>
      <c r="L4" s="45"/>
      <c r="M4" s="45"/>
      <c r="N4" s="45"/>
      <c r="O4" s="45"/>
      <c r="P4" s="45"/>
      <c r="Q4" s="45"/>
      <c r="R4" s="45"/>
      <c r="S4" s="45"/>
    </row>
    <row r="5" spans="2:19" ht="19.5" customHeight="1">
      <c r="B5" s="47"/>
      <c r="C5" s="239" t="s">
        <v>50</v>
      </c>
      <c r="D5" s="239"/>
      <c r="E5" s="239"/>
      <c r="F5" s="48"/>
      <c r="G5" s="48"/>
      <c r="H5" s="48"/>
      <c r="I5" s="48"/>
      <c r="J5" s="48"/>
      <c r="K5" s="48"/>
      <c r="L5" s="48"/>
      <c r="M5" s="48"/>
      <c r="N5" s="48"/>
      <c r="O5" s="48"/>
      <c r="P5" s="48"/>
      <c r="Q5" s="48"/>
      <c r="R5" s="48"/>
      <c r="S5" s="48"/>
    </row>
    <row r="6" spans="2:19" ht="19.5" customHeight="1">
      <c r="B6" s="47"/>
      <c r="C6" s="239"/>
      <c r="D6" s="239"/>
      <c r="E6" s="239"/>
      <c r="F6" s="48"/>
      <c r="G6" s="48"/>
      <c r="H6" s="48"/>
      <c r="I6" s="48"/>
      <c r="J6" s="48"/>
      <c r="K6" s="45"/>
      <c r="L6" s="48"/>
      <c r="M6" s="48"/>
      <c r="N6" s="48"/>
      <c r="O6" s="48"/>
      <c r="P6" s="48"/>
      <c r="Q6" s="48"/>
      <c r="R6" s="48"/>
      <c r="S6" s="48"/>
    </row>
    <row r="7" spans="2:19" s="52" customFormat="1" ht="18.75" customHeight="1">
      <c r="B7" s="49"/>
      <c r="C7" s="240"/>
      <c r="D7" s="240"/>
      <c r="E7" s="240"/>
      <c r="F7" s="48"/>
      <c r="G7" s="50"/>
      <c r="H7" s="50"/>
      <c r="I7" s="50"/>
      <c r="J7" s="50"/>
      <c r="K7" s="241" t="s">
        <v>51</v>
      </c>
      <c r="L7" s="50"/>
      <c r="M7" s="50"/>
      <c r="N7" s="50"/>
      <c r="O7" s="50"/>
      <c r="P7" s="50"/>
      <c r="Q7" s="50"/>
      <c r="R7" s="48"/>
      <c r="S7" s="51"/>
    </row>
    <row r="8" spans="2:19" s="52" customFormat="1" ht="48.75" customHeight="1">
      <c r="B8" s="49"/>
      <c r="C8" s="53" t="s">
        <v>52</v>
      </c>
      <c r="D8" s="54"/>
      <c r="E8" s="53" t="s">
        <v>53</v>
      </c>
      <c r="F8" s="55"/>
      <c r="G8" s="53" t="s">
        <v>54</v>
      </c>
      <c r="H8" s="55"/>
      <c r="I8" s="53" t="s">
        <v>55</v>
      </c>
      <c r="J8" s="55"/>
      <c r="K8" s="242"/>
      <c r="L8" s="55"/>
      <c r="M8" s="56" t="s">
        <v>56</v>
      </c>
      <c r="N8" s="55"/>
      <c r="O8" s="56" t="s">
        <v>10</v>
      </c>
      <c r="P8" s="55"/>
      <c r="Q8" s="53" t="s">
        <v>57</v>
      </c>
      <c r="R8" s="55"/>
      <c r="S8" s="57" t="s">
        <v>58</v>
      </c>
    </row>
    <row r="9" spans="2:19" s="52" customFormat="1" ht="18" customHeight="1">
      <c r="B9" s="49"/>
      <c r="C9" s="58" t="s">
        <v>59</v>
      </c>
      <c r="D9" s="59"/>
      <c r="E9" s="60" t="s">
        <v>7</v>
      </c>
      <c r="F9" s="61"/>
      <c r="G9" s="60" t="s">
        <v>7</v>
      </c>
      <c r="H9" s="61"/>
      <c r="I9" s="60" t="s">
        <v>7</v>
      </c>
      <c r="J9" s="61"/>
      <c r="K9" s="60" t="s">
        <v>7</v>
      </c>
      <c r="L9" s="59"/>
      <c r="M9" s="60" t="s">
        <v>7</v>
      </c>
      <c r="N9" s="59"/>
      <c r="O9" s="60" t="s">
        <v>7</v>
      </c>
      <c r="P9" s="59"/>
      <c r="Q9" s="60" t="s">
        <v>7</v>
      </c>
      <c r="R9" s="59"/>
      <c r="S9" s="60" t="s">
        <v>7</v>
      </c>
    </row>
    <row r="10" spans="2:19" s="52" customFormat="1" ht="18" customHeight="1">
      <c r="B10" s="49"/>
      <c r="C10" s="58"/>
      <c r="D10" s="59"/>
      <c r="E10" s="60"/>
      <c r="F10" s="61"/>
      <c r="G10" s="60"/>
      <c r="H10" s="61"/>
      <c r="I10" s="60"/>
      <c r="J10" s="61"/>
      <c r="K10" s="60"/>
      <c r="L10" s="59"/>
      <c r="M10" s="59"/>
      <c r="N10" s="59"/>
      <c r="O10" s="59"/>
      <c r="P10" s="59"/>
      <c r="Q10" s="60"/>
      <c r="R10" s="59"/>
      <c r="S10" s="60"/>
    </row>
    <row r="11" spans="2:19" s="52" customFormat="1" ht="18" customHeight="1">
      <c r="B11" s="49" t="s">
        <v>60</v>
      </c>
      <c r="C11" s="62">
        <v>68477</v>
      </c>
      <c r="D11" s="62"/>
      <c r="E11" s="62">
        <v>68489</v>
      </c>
      <c r="F11" s="62"/>
      <c r="G11" s="63">
        <v>-15</v>
      </c>
      <c r="H11" s="62"/>
      <c r="I11" s="64">
        <v>34</v>
      </c>
      <c r="J11" s="62"/>
      <c r="K11" s="65">
        <v>0</v>
      </c>
      <c r="L11" s="62"/>
      <c r="M11" s="65">
        <v>16</v>
      </c>
      <c r="N11" s="62"/>
      <c r="O11" s="65">
        <v>0</v>
      </c>
      <c r="P11" s="62"/>
      <c r="Q11" s="62">
        <v>172998</v>
      </c>
      <c r="R11" s="62"/>
      <c r="S11" s="66">
        <f>SUM(E11:Q11)</f>
        <v>241522</v>
      </c>
    </row>
    <row r="12" spans="2:19" s="52" customFormat="1" ht="18" customHeight="1">
      <c r="B12" s="49" t="s">
        <v>61</v>
      </c>
      <c r="C12" s="62"/>
      <c r="D12" s="62"/>
      <c r="E12" s="62"/>
      <c r="F12" s="62"/>
      <c r="G12" s="63"/>
      <c r="H12" s="62"/>
      <c r="I12" s="64"/>
      <c r="J12" s="62"/>
      <c r="K12" s="65"/>
      <c r="L12" s="62"/>
      <c r="M12" s="65"/>
      <c r="N12" s="62"/>
      <c r="O12" s="65"/>
      <c r="P12" s="62"/>
      <c r="Q12" s="62"/>
      <c r="R12" s="62"/>
      <c r="S12" s="66"/>
    </row>
    <row r="13" spans="2:19" s="52" customFormat="1" ht="18" customHeight="1">
      <c r="B13" s="49" t="s">
        <v>62</v>
      </c>
      <c r="C13" s="64"/>
      <c r="D13" s="62"/>
      <c r="E13" s="64"/>
      <c r="F13" s="62"/>
      <c r="G13" s="64"/>
      <c r="H13" s="62"/>
      <c r="I13" s="64"/>
      <c r="J13" s="62"/>
      <c r="K13" s="64"/>
      <c r="L13" s="62"/>
      <c r="M13" s="62"/>
      <c r="N13" s="62"/>
      <c r="P13" s="62"/>
      <c r="Q13" s="66"/>
      <c r="R13" s="48"/>
    </row>
    <row r="14" spans="2:19" s="52" customFormat="1" ht="18" customHeight="1">
      <c r="B14" s="67" t="s">
        <v>63</v>
      </c>
      <c r="C14" s="68">
        <v>0</v>
      </c>
      <c r="D14" s="69"/>
      <c r="E14" s="68">
        <v>0</v>
      </c>
      <c r="F14" s="69"/>
      <c r="G14" s="68">
        <v>0</v>
      </c>
      <c r="H14" s="69"/>
      <c r="I14" s="68">
        <v>0</v>
      </c>
      <c r="J14" s="69"/>
      <c r="K14" s="68">
        <v>0</v>
      </c>
      <c r="L14" s="69"/>
      <c r="M14" s="68">
        <v>0</v>
      </c>
      <c r="N14" s="69"/>
      <c r="O14" s="69">
        <v>411</v>
      </c>
      <c r="P14" s="69"/>
      <c r="Q14" s="68">
        <v>0</v>
      </c>
      <c r="R14" s="70"/>
      <c r="S14" s="71">
        <f>SUM(E14:Q14)</f>
        <v>411</v>
      </c>
    </row>
    <row r="15" spans="2:19" s="52" customFormat="1" ht="18" customHeight="1">
      <c r="B15" s="72" t="s">
        <v>64</v>
      </c>
      <c r="C15" s="64"/>
      <c r="D15" s="73"/>
      <c r="E15" s="64"/>
      <c r="F15" s="73"/>
      <c r="G15" s="64"/>
      <c r="H15" s="73"/>
      <c r="I15" s="64"/>
      <c r="J15" s="73"/>
      <c r="K15" s="64"/>
      <c r="L15" s="73"/>
      <c r="M15" s="64"/>
      <c r="N15" s="73"/>
      <c r="O15" s="73"/>
      <c r="P15" s="73"/>
      <c r="Q15" s="74"/>
      <c r="R15" s="55"/>
      <c r="S15" s="74"/>
    </row>
    <row r="16" spans="2:19" s="52" customFormat="1" ht="18" customHeight="1">
      <c r="B16" s="49" t="s">
        <v>65</v>
      </c>
      <c r="C16" s="75">
        <f>SUM(C11:C14)</f>
        <v>68477</v>
      </c>
      <c r="D16" s="62"/>
      <c r="E16" s="75">
        <f t="shared" ref="E16:S16" si="0">SUM(E11:E14)</f>
        <v>68489</v>
      </c>
      <c r="F16" s="75">
        <f t="shared" si="0"/>
        <v>0</v>
      </c>
      <c r="G16" s="75">
        <f t="shared" si="0"/>
        <v>-15</v>
      </c>
      <c r="H16" s="75">
        <f t="shared" si="0"/>
        <v>0</v>
      </c>
      <c r="I16" s="75">
        <f t="shared" si="0"/>
        <v>34</v>
      </c>
      <c r="J16" s="75">
        <f t="shared" si="0"/>
        <v>0</v>
      </c>
      <c r="K16" s="76">
        <f t="shared" si="0"/>
        <v>0</v>
      </c>
      <c r="L16" s="75">
        <f t="shared" si="0"/>
        <v>0</v>
      </c>
      <c r="M16" s="75">
        <f t="shared" si="0"/>
        <v>16</v>
      </c>
      <c r="N16" s="75">
        <f t="shared" si="0"/>
        <v>0</v>
      </c>
      <c r="O16" s="75">
        <f t="shared" si="0"/>
        <v>411</v>
      </c>
      <c r="P16" s="75">
        <f t="shared" si="0"/>
        <v>0</v>
      </c>
      <c r="Q16" s="75">
        <f t="shared" si="0"/>
        <v>172998</v>
      </c>
      <c r="R16" s="75">
        <f t="shared" si="0"/>
        <v>0</v>
      </c>
      <c r="S16" s="75">
        <f t="shared" si="0"/>
        <v>241933</v>
      </c>
    </row>
    <row r="17" spans="2:23" s="52" customFormat="1" ht="19.5" customHeight="1">
      <c r="B17" s="46" t="s">
        <v>66</v>
      </c>
      <c r="C17" s="64"/>
      <c r="D17" s="62"/>
      <c r="E17" s="64"/>
      <c r="F17" s="62"/>
      <c r="G17" s="64"/>
      <c r="H17" s="62"/>
      <c r="I17" s="64"/>
      <c r="J17" s="62"/>
      <c r="K17" s="64"/>
      <c r="L17" s="62"/>
      <c r="M17" s="62"/>
      <c r="N17" s="62"/>
      <c r="O17" s="62"/>
      <c r="P17" s="62"/>
      <c r="Q17" s="66"/>
      <c r="R17" s="48"/>
      <c r="S17" s="66"/>
    </row>
    <row r="18" spans="2:23" s="52" customFormat="1" ht="18" customHeight="1">
      <c r="B18" s="46" t="s">
        <v>67</v>
      </c>
      <c r="C18" s="65">
        <v>0</v>
      </c>
      <c r="D18" s="77"/>
      <c r="E18" s="65">
        <v>0</v>
      </c>
      <c r="F18" s="77"/>
      <c r="G18" s="65">
        <v>0</v>
      </c>
      <c r="H18" s="77"/>
      <c r="I18" s="65">
        <v>0</v>
      </c>
      <c r="J18" s="77"/>
      <c r="K18" s="65">
        <v>0</v>
      </c>
      <c r="L18" s="77"/>
      <c r="M18" s="77">
        <f>+'[6]CI-summary'!F18</f>
        <v>0</v>
      </c>
      <c r="N18" s="77"/>
      <c r="O18" s="78">
        <f>+'[6]CI-summary'!F16+'[6]CI-summary'!F17</f>
        <v>113</v>
      </c>
      <c r="P18" s="77"/>
      <c r="Q18" s="79">
        <f>+'[6]IS-summary'!G40</f>
        <v>8753</v>
      </c>
      <c r="R18" s="80"/>
      <c r="S18" s="79">
        <f>SUM(E18:Q18)</f>
        <v>8866</v>
      </c>
      <c r="T18" s="81"/>
      <c r="U18" s="81"/>
      <c r="V18" s="81"/>
      <c r="W18" s="81"/>
    </row>
    <row r="19" spans="2:23" s="52" customFormat="1" ht="18" customHeight="1">
      <c r="B19" s="49"/>
      <c r="C19" s="64"/>
      <c r="D19" s="62"/>
      <c r="E19" s="64"/>
      <c r="F19" s="62"/>
      <c r="G19" s="64"/>
      <c r="H19" s="62"/>
      <c r="I19" s="64"/>
      <c r="J19" s="62"/>
      <c r="K19" s="64"/>
      <c r="L19" s="62"/>
      <c r="M19" s="62"/>
      <c r="N19" s="62"/>
      <c r="O19" s="62"/>
      <c r="P19" s="62"/>
      <c r="Q19" s="66"/>
      <c r="R19" s="48"/>
      <c r="S19" s="66"/>
    </row>
    <row r="20" spans="2:23" s="52" customFormat="1" ht="18" customHeight="1">
      <c r="B20" s="46" t="s">
        <v>68</v>
      </c>
      <c r="C20" s="64"/>
      <c r="D20" s="62"/>
      <c r="E20" s="64"/>
      <c r="F20" s="62"/>
      <c r="G20" s="64"/>
      <c r="H20" s="62"/>
      <c r="I20" s="64"/>
      <c r="J20" s="62"/>
      <c r="K20" s="64"/>
      <c r="L20" s="62"/>
      <c r="M20" s="62"/>
      <c r="N20" s="62"/>
      <c r="O20" s="62"/>
      <c r="P20" s="62"/>
      <c r="Q20" s="66"/>
      <c r="R20" s="48"/>
      <c r="S20" s="66"/>
    </row>
    <row r="21" spans="2:23" s="52" customFormat="1" ht="18" customHeight="1">
      <c r="B21" s="49" t="s">
        <v>69</v>
      </c>
      <c r="C21" s="62"/>
      <c r="D21" s="62"/>
      <c r="E21" s="62"/>
      <c r="F21" s="62"/>
      <c r="G21" s="62"/>
      <c r="H21" s="62"/>
      <c r="I21" s="62"/>
      <c r="J21" s="62"/>
      <c r="K21" s="62"/>
      <c r="L21" s="62"/>
      <c r="M21" s="62"/>
      <c r="N21" s="62"/>
      <c r="O21" s="62"/>
      <c r="P21" s="62"/>
      <c r="Q21" s="82"/>
      <c r="R21" s="48"/>
      <c r="S21" s="82"/>
    </row>
    <row r="22" spans="2:23" s="52" customFormat="1" ht="18" customHeight="1">
      <c r="B22" s="83" t="s">
        <v>70</v>
      </c>
      <c r="C22" s="78">
        <v>0</v>
      </c>
      <c r="D22" s="78"/>
      <c r="E22" s="78">
        <v>0</v>
      </c>
      <c r="F22" s="78"/>
      <c r="G22" s="84">
        <v>0</v>
      </c>
      <c r="H22" s="78"/>
      <c r="I22" s="84">
        <v>0</v>
      </c>
      <c r="J22" s="78"/>
      <c r="K22" s="84">
        <v>0</v>
      </c>
      <c r="L22" s="78"/>
      <c r="M22" s="84">
        <v>0</v>
      </c>
      <c r="N22" s="78"/>
      <c r="O22" s="84">
        <v>0</v>
      </c>
      <c r="P22" s="78"/>
      <c r="Q22" s="85">
        <v>0</v>
      </c>
      <c r="R22" s="86"/>
      <c r="S22" s="87">
        <f>SUM(E22:R22)</f>
        <v>0</v>
      </c>
    </row>
    <row r="23" spans="2:23" s="52" customFormat="1" ht="18" customHeight="1" thickBot="1">
      <c r="B23" s="43"/>
      <c r="C23" s="88"/>
      <c r="D23" s="84"/>
      <c r="E23" s="88"/>
      <c r="F23" s="84"/>
      <c r="G23" s="88"/>
      <c r="H23" s="84"/>
      <c r="I23" s="89"/>
      <c r="J23" s="84"/>
      <c r="K23" s="88"/>
      <c r="L23" s="78"/>
      <c r="M23" s="88"/>
      <c r="N23" s="78"/>
      <c r="O23" s="88"/>
      <c r="P23" s="78"/>
      <c r="Q23" s="88"/>
      <c r="R23" s="78"/>
      <c r="S23" s="88"/>
    </row>
    <row r="24" spans="2:23" s="52" customFormat="1" ht="18" customHeight="1">
      <c r="B24" s="49"/>
      <c r="C24" s="84"/>
      <c r="D24" s="84"/>
      <c r="E24" s="84"/>
      <c r="F24" s="84"/>
      <c r="G24" s="84"/>
      <c r="H24" s="84"/>
      <c r="I24" s="84"/>
      <c r="J24" s="84"/>
      <c r="K24" s="84"/>
      <c r="L24" s="78"/>
      <c r="M24" s="84"/>
      <c r="N24" s="78"/>
      <c r="O24" s="84"/>
      <c r="P24" s="78"/>
      <c r="Q24" s="84"/>
      <c r="R24" s="84"/>
      <c r="S24" s="84"/>
    </row>
    <row r="25" spans="2:23" s="52" customFormat="1" ht="18" customHeight="1" thickBot="1">
      <c r="B25" s="49" t="s">
        <v>71</v>
      </c>
      <c r="C25" s="88">
        <f>SUM(C16:C23)</f>
        <v>68477</v>
      </c>
      <c r="D25" s="64"/>
      <c r="E25" s="88">
        <f t="shared" ref="E25:S25" si="1">SUM(E16:E23)</f>
        <v>68489</v>
      </c>
      <c r="F25" s="84">
        <f t="shared" si="1"/>
        <v>0</v>
      </c>
      <c r="G25" s="88">
        <f t="shared" si="1"/>
        <v>-15</v>
      </c>
      <c r="H25" s="84">
        <f t="shared" si="1"/>
        <v>0</v>
      </c>
      <c r="I25" s="88">
        <f t="shared" si="1"/>
        <v>34</v>
      </c>
      <c r="J25" s="84">
        <f t="shared" si="1"/>
        <v>0</v>
      </c>
      <c r="K25" s="88">
        <f t="shared" si="1"/>
        <v>0</v>
      </c>
      <c r="L25" s="84">
        <f t="shared" si="1"/>
        <v>0</v>
      </c>
      <c r="M25" s="88">
        <f t="shared" si="1"/>
        <v>16</v>
      </c>
      <c r="N25" s="84"/>
      <c r="O25" s="88">
        <f t="shared" si="1"/>
        <v>524</v>
      </c>
      <c r="P25" s="84"/>
      <c r="Q25" s="88">
        <f t="shared" si="1"/>
        <v>181751</v>
      </c>
      <c r="R25" s="84">
        <f t="shared" si="1"/>
        <v>0</v>
      </c>
      <c r="S25" s="88">
        <f t="shared" si="1"/>
        <v>250799</v>
      </c>
    </row>
    <row r="26" spans="2:23" s="52" customFormat="1" ht="18" customHeight="1">
      <c r="B26" s="49"/>
      <c r="C26" s="45"/>
      <c r="D26" s="45"/>
      <c r="E26" s="45"/>
      <c r="F26" s="45"/>
      <c r="G26" s="45"/>
      <c r="H26" s="45"/>
      <c r="I26" s="45"/>
      <c r="J26" s="45"/>
      <c r="K26" s="45"/>
      <c r="L26" s="45"/>
      <c r="M26" s="45"/>
      <c r="N26" s="45"/>
      <c r="O26" s="45"/>
      <c r="P26" s="45"/>
      <c r="Q26" s="82"/>
      <c r="R26" s="48"/>
      <c r="S26" s="82"/>
    </row>
    <row r="27" spans="2:23">
      <c r="B27" s="49"/>
      <c r="C27" s="73"/>
      <c r="D27" s="62"/>
      <c r="E27" s="73"/>
      <c r="F27" s="62"/>
      <c r="G27" s="64"/>
      <c r="H27" s="64"/>
      <c r="I27" s="64"/>
      <c r="J27" s="64"/>
      <c r="K27" s="64"/>
      <c r="L27" s="64"/>
      <c r="M27" s="64"/>
      <c r="N27" s="64"/>
      <c r="O27" s="64"/>
      <c r="P27" s="64"/>
      <c r="Q27" s="45"/>
      <c r="R27" s="45"/>
      <c r="S27" s="45"/>
      <c r="T27" s="90"/>
    </row>
    <row r="28" spans="2:23">
      <c r="B28" s="72"/>
      <c r="C28" s="73"/>
      <c r="D28" s="73"/>
      <c r="E28" s="73"/>
      <c r="F28" s="73"/>
      <c r="G28" s="63"/>
      <c r="H28" s="73"/>
      <c r="I28" s="64"/>
      <c r="J28" s="73"/>
      <c r="K28" s="73"/>
      <c r="L28" s="73"/>
      <c r="M28" s="73"/>
      <c r="N28" s="73"/>
      <c r="O28" s="73"/>
      <c r="P28" s="73"/>
      <c r="Q28" s="73"/>
      <c r="R28" s="73"/>
      <c r="S28" s="73"/>
      <c r="T28" s="91"/>
    </row>
    <row r="29" spans="2:23">
      <c r="B29" s="72" t="s">
        <v>72</v>
      </c>
      <c r="C29" s="75">
        <v>68209</v>
      </c>
      <c r="D29" s="75"/>
      <c r="E29" s="75">
        <v>68219</v>
      </c>
      <c r="F29" s="75"/>
      <c r="G29" s="75">
        <v>-11</v>
      </c>
      <c r="H29" s="75"/>
      <c r="I29" s="75">
        <v>34</v>
      </c>
      <c r="J29" s="75"/>
      <c r="K29" s="75">
        <v>170</v>
      </c>
      <c r="L29" s="75"/>
      <c r="M29" s="65">
        <v>0</v>
      </c>
      <c r="N29" s="75"/>
      <c r="O29" s="65">
        <v>0</v>
      </c>
      <c r="P29" s="75"/>
      <c r="Q29" s="75">
        <v>147055</v>
      </c>
      <c r="R29" s="92"/>
      <c r="S29" s="75">
        <f>SUM(E29:Q29)</f>
        <v>215467</v>
      </c>
      <c r="T29" s="75"/>
      <c r="U29" s="91"/>
    </row>
    <row r="30" spans="2:23">
      <c r="B30" s="72"/>
      <c r="C30" s="75"/>
      <c r="D30" s="75"/>
      <c r="E30" s="75"/>
      <c r="F30" s="75"/>
      <c r="G30" s="75"/>
      <c r="H30" s="75"/>
      <c r="I30" s="75"/>
      <c r="J30" s="75"/>
      <c r="K30" s="75"/>
      <c r="L30" s="75"/>
      <c r="M30" s="75"/>
      <c r="N30" s="75"/>
      <c r="O30" s="75"/>
      <c r="P30" s="75"/>
      <c r="Q30" s="75"/>
      <c r="R30" s="75"/>
      <c r="S30" s="75"/>
      <c r="T30" s="75"/>
      <c r="U30" s="91"/>
    </row>
    <row r="31" spans="2:23">
      <c r="B31" s="46" t="s">
        <v>66</v>
      </c>
      <c r="C31" s="76">
        <v>0</v>
      </c>
      <c r="D31" s="76"/>
      <c r="E31" s="76">
        <v>0</v>
      </c>
      <c r="F31" s="76"/>
      <c r="G31" s="76">
        <v>0</v>
      </c>
      <c r="H31" s="76"/>
      <c r="I31" s="76">
        <v>0</v>
      </c>
      <c r="J31" s="76"/>
      <c r="K31" s="76">
        <v>0</v>
      </c>
      <c r="L31" s="76"/>
      <c r="M31" s="76">
        <v>0</v>
      </c>
      <c r="N31" s="76"/>
      <c r="O31" s="76">
        <v>0</v>
      </c>
      <c r="P31" s="76"/>
      <c r="Q31" s="76">
        <v>6961</v>
      </c>
      <c r="R31" s="93"/>
      <c r="S31" s="76">
        <f>SUM(E31:Q31)</f>
        <v>6961</v>
      </c>
      <c r="T31" s="75"/>
      <c r="U31" s="91"/>
    </row>
    <row r="32" spans="2:23">
      <c r="B32" s="46" t="s">
        <v>67</v>
      </c>
      <c r="C32" s="76"/>
      <c r="D32" s="76"/>
      <c r="E32" s="76"/>
      <c r="F32" s="76"/>
      <c r="G32" s="76"/>
      <c r="H32" s="76"/>
      <c r="I32" s="76"/>
      <c r="J32" s="76"/>
      <c r="K32" s="76"/>
      <c r="L32" s="76"/>
      <c r="M32" s="76"/>
      <c r="N32" s="76"/>
      <c r="O32" s="76"/>
      <c r="P32" s="76"/>
      <c r="Q32" s="76"/>
      <c r="R32" s="93"/>
      <c r="S32" s="76"/>
      <c r="T32" s="75"/>
      <c r="U32" s="91"/>
    </row>
    <row r="33" spans="2:22">
      <c r="B33" s="72"/>
      <c r="C33" s="76"/>
      <c r="D33" s="76"/>
      <c r="E33" s="76"/>
      <c r="F33" s="76"/>
      <c r="G33" s="76"/>
      <c r="H33" s="76"/>
      <c r="I33" s="76"/>
      <c r="J33" s="76"/>
      <c r="K33" s="76"/>
      <c r="L33" s="76"/>
      <c r="M33" s="76"/>
      <c r="N33" s="76"/>
      <c r="O33" s="76"/>
      <c r="P33" s="76"/>
      <c r="Q33" s="76"/>
      <c r="R33" s="93"/>
      <c r="S33" s="76"/>
      <c r="T33" s="75"/>
      <c r="U33" s="91"/>
    </row>
    <row r="34" spans="2:22">
      <c r="B34" s="49" t="s">
        <v>69</v>
      </c>
      <c r="C34" s="76"/>
      <c r="D34" s="76"/>
      <c r="E34" s="76"/>
      <c r="F34" s="76"/>
      <c r="G34" s="76"/>
      <c r="H34" s="76"/>
      <c r="I34" s="76"/>
      <c r="J34" s="76"/>
      <c r="K34" s="76"/>
      <c r="L34" s="76"/>
      <c r="M34" s="76"/>
      <c r="N34" s="76"/>
      <c r="P34" s="76"/>
      <c r="Q34" s="76"/>
      <c r="R34" s="76"/>
      <c r="S34" s="76"/>
      <c r="T34" s="75"/>
      <c r="U34" s="91"/>
    </row>
    <row r="35" spans="2:22">
      <c r="B35" s="83" t="s">
        <v>70</v>
      </c>
      <c r="C35" s="76">
        <v>34</v>
      </c>
      <c r="D35" s="76"/>
      <c r="E35" s="76">
        <v>34</v>
      </c>
      <c r="F35" s="76"/>
      <c r="G35" s="76">
        <v>0</v>
      </c>
      <c r="H35" s="76"/>
      <c r="I35" s="76">
        <v>0</v>
      </c>
      <c r="J35" s="76"/>
      <c r="K35" s="76">
        <v>0</v>
      </c>
      <c r="L35" s="76"/>
      <c r="M35" s="76">
        <v>0</v>
      </c>
      <c r="N35" s="76"/>
      <c r="O35" s="76">
        <v>0</v>
      </c>
      <c r="P35" s="76"/>
      <c r="Q35" s="76">
        <v>0</v>
      </c>
      <c r="R35" s="76"/>
      <c r="S35" s="76">
        <f>SUM(E35:Q35)</f>
        <v>34</v>
      </c>
      <c r="T35" s="75"/>
      <c r="U35" s="91"/>
    </row>
    <row r="36" spans="2:22" ht="20.25" thickBot="1">
      <c r="B36" s="94"/>
      <c r="C36" s="95"/>
      <c r="D36" s="96"/>
      <c r="E36" s="95"/>
      <c r="F36" s="73"/>
      <c r="G36" s="97"/>
      <c r="H36" s="73"/>
      <c r="I36" s="98"/>
      <c r="J36" s="73"/>
      <c r="K36" s="97"/>
      <c r="L36" s="62"/>
      <c r="M36" s="97"/>
      <c r="N36" s="62"/>
      <c r="O36" s="97"/>
      <c r="P36" s="62"/>
      <c r="Q36" s="97"/>
      <c r="R36" s="62"/>
      <c r="S36" s="97"/>
      <c r="T36" s="52"/>
      <c r="U36" s="52"/>
      <c r="V36" s="52"/>
    </row>
    <row r="37" spans="2:22">
      <c r="B37" s="72"/>
      <c r="C37" s="64"/>
      <c r="D37" s="64"/>
      <c r="E37" s="64"/>
      <c r="F37" s="64"/>
      <c r="G37" s="64"/>
      <c r="H37" s="64"/>
      <c r="I37" s="64"/>
      <c r="J37" s="64"/>
      <c r="K37" s="64"/>
      <c r="L37" s="62"/>
      <c r="M37" s="64"/>
      <c r="N37" s="62"/>
      <c r="O37" s="64"/>
      <c r="P37" s="62"/>
      <c r="Q37" s="73"/>
      <c r="R37" s="73"/>
      <c r="S37" s="73"/>
      <c r="T37" s="75"/>
      <c r="U37" s="91"/>
    </row>
    <row r="38" spans="2:22" ht="20.25" thickBot="1">
      <c r="B38" s="49" t="s">
        <v>73</v>
      </c>
      <c r="C38" s="88">
        <f>SUM(C29:C36)</f>
        <v>68243</v>
      </c>
      <c r="D38" s="64"/>
      <c r="E38" s="88">
        <f>SUM(E29:E36)</f>
        <v>68253</v>
      </c>
      <c r="F38" s="64"/>
      <c r="G38" s="88">
        <f>SUM(G29:G36)</f>
        <v>-11</v>
      </c>
      <c r="H38" s="64"/>
      <c r="I38" s="88">
        <f>SUM(I29:I36)</f>
        <v>34</v>
      </c>
      <c r="J38" s="64"/>
      <c r="K38" s="88">
        <f>SUM(K29:K36)</f>
        <v>170</v>
      </c>
      <c r="L38" s="62"/>
      <c r="M38" s="88">
        <f>SUM(M29:M36)</f>
        <v>0</v>
      </c>
      <c r="N38" s="62"/>
      <c r="O38" s="88">
        <f>SUM(O29:O36)</f>
        <v>0</v>
      </c>
      <c r="P38" s="62"/>
      <c r="Q38" s="88">
        <f>SUM(Q29:Q36)</f>
        <v>154016</v>
      </c>
      <c r="R38" s="88"/>
      <c r="S38" s="88">
        <f>SUM(S29:S36)</f>
        <v>222462</v>
      </c>
      <c r="T38" s="75"/>
      <c r="U38" s="91"/>
    </row>
    <row r="39" spans="2:22">
      <c r="B39" s="94"/>
      <c r="C39" s="75"/>
      <c r="D39" s="75"/>
      <c r="E39" s="75"/>
      <c r="F39" s="75"/>
      <c r="G39" s="75"/>
      <c r="H39" s="75"/>
      <c r="I39" s="75"/>
      <c r="J39" s="75"/>
      <c r="K39" s="75"/>
      <c r="L39" s="75"/>
      <c r="M39" s="75"/>
      <c r="N39" s="75"/>
      <c r="O39" s="75"/>
      <c r="P39" s="75"/>
      <c r="Q39" s="75"/>
      <c r="R39" s="75"/>
      <c r="S39" s="75"/>
      <c r="T39" s="75"/>
      <c r="U39" s="91"/>
    </row>
    <row r="40" spans="2:22">
      <c r="D40" s="99"/>
      <c r="E40" s="99"/>
      <c r="F40" s="99"/>
      <c r="G40" s="99"/>
      <c r="H40" s="99"/>
      <c r="I40" s="99"/>
      <c r="J40" s="99"/>
      <c r="K40" s="99"/>
      <c r="L40" s="99"/>
      <c r="M40" s="99"/>
      <c r="N40" s="99"/>
      <c r="O40" s="99"/>
      <c r="P40" s="99"/>
      <c r="Q40" s="99"/>
      <c r="R40" s="99"/>
      <c r="S40" s="99"/>
    </row>
    <row r="41" spans="2:22">
      <c r="B41" s="100" t="s">
        <v>74</v>
      </c>
      <c r="D41" s="99"/>
      <c r="E41" s="99"/>
      <c r="F41" s="99"/>
      <c r="G41" s="99"/>
      <c r="H41" s="99"/>
      <c r="I41" s="99"/>
      <c r="J41" s="99"/>
      <c r="K41" s="99"/>
      <c r="L41" s="99"/>
      <c r="M41" s="99"/>
      <c r="N41" s="99"/>
      <c r="O41" s="99"/>
      <c r="P41" s="99"/>
      <c r="Q41" s="99"/>
      <c r="R41" s="99"/>
      <c r="S41" s="99"/>
    </row>
    <row r="42" spans="2:22">
      <c r="B42" s="100" t="s">
        <v>75</v>
      </c>
      <c r="D42" s="99"/>
      <c r="E42" s="99"/>
      <c r="F42" s="99"/>
      <c r="G42" s="99"/>
      <c r="H42" s="99"/>
      <c r="I42" s="99"/>
      <c r="J42" s="99"/>
      <c r="K42" s="99"/>
      <c r="L42" s="99"/>
      <c r="M42" s="99"/>
      <c r="N42" s="99"/>
      <c r="O42" s="99"/>
      <c r="P42" s="99"/>
      <c r="Q42" s="99"/>
      <c r="R42" s="99"/>
      <c r="S42" s="99"/>
    </row>
    <row r="43" spans="2:22">
      <c r="B43" s="91" t="s">
        <v>76</v>
      </c>
      <c r="D43" s="99"/>
      <c r="E43" s="99"/>
      <c r="F43" s="99"/>
      <c r="G43" s="99"/>
      <c r="H43" s="99"/>
      <c r="I43" s="99"/>
      <c r="J43" s="99"/>
      <c r="K43" s="99"/>
      <c r="L43" s="99"/>
      <c r="M43" s="99"/>
      <c r="N43" s="99"/>
      <c r="O43" s="99"/>
      <c r="P43" s="99"/>
      <c r="Q43" s="99"/>
      <c r="R43" s="99"/>
      <c r="S43" s="99"/>
    </row>
    <row r="44" spans="2:22">
      <c r="D44" s="99"/>
      <c r="E44" s="99"/>
      <c r="F44" s="99"/>
      <c r="G44" s="99"/>
      <c r="H44" s="99"/>
      <c r="I44" s="99"/>
      <c r="J44" s="99"/>
      <c r="K44" s="99"/>
      <c r="L44" s="99"/>
      <c r="M44" s="99"/>
      <c r="N44" s="99"/>
      <c r="O44" s="99"/>
      <c r="P44" s="99"/>
      <c r="Q44" s="99"/>
      <c r="R44" s="99"/>
      <c r="S44" s="99"/>
    </row>
    <row r="45" spans="2:22">
      <c r="D45" s="99"/>
      <c r="E45" s="99"/>
      <c r="F45" s="99"/>
      <c r="G45" s="99"/>
      <c r="H45" s="99"/>
      <c r="I45" s="99"/>
      <c r="J45" s="99"/>
      <c r="K45" s="99"/>
      <c r="L45" s="99"/>
      <c r="M45" s="99"/>
      <c r="N45" s="99"/>
      <c r="O45" s="99"/>
      <c r="P45" s="99"/>
      <c r="Q45" s="99"/>
      <c r="R45" s="99"/>
      <c r="S45" s="99"/>
    </row>
  </sheetData>
  <mergeCells count="2">
    <mergeCell ref="C5:E7"/>
    <mergeCell ref="K7:K8"/>
  </mergeCells>
  <pageMargins left="1.02" right="0.25" top="0.3" bottom="0.18" header="0.22" footer="0.38"/>
  <pageSetup paperSize="9" scale="64" orientation="landscape"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K63"/>
  <sheetViews>
    <sheetView tabSelected="1" view="pageBreakPreview" zoomScaleSheetLayoutView="100" workbookViewId="0">
      <pane xSplit="2" ySplit="11" topLeftCell="C15" activePane="bottomRight" state="frozen"/>
      <selection pane="topRight" activeCell="D1" sqref="D1"/>
      <selection pane="bottomLeft" activeCell="A10" sqref="A10"/>
      <selection pane="bottomRight" activeCell="F22" sqref="F22"/>
    </sheetView>
  </sheetViews>
  <sheetFormatPr defaultRowHeight="13.5"/>
  <cols>
    <col min="1" max="1" width="9.140625" style="19"/>
    <col min="2" max="2" width="30.28515625" style="18" customWidth="1"/>
    <col min="3" max="3" width="14.140625" style="18" customWidth="1"/>
    <col min="4" max="4" width="2.7109375" style="18" customWidth="1"/>
    <col min="5" max="5" width="15" style="18" customWidth="1"/>
    <col min="6" max="6" width="2.140625" style="18" customWidth="1"/>
    <col min="7" max="7" width="13.42578125" style="18" customWidth="1"/>
    <col min="8" max="8" width="2.42578125" style="18" customWidth="1"/>
    <col min="9" max="9" width="13.7109375" style="18" customWidth="1"/>
    <col min="10" max="10" width="1.7109375" style="18" customWidth="1"/>
    <col min="11" max="11" width="1.42578125" style="18" customWidth="1"/>
    <col min="12" max="16384" width="9.140625" style="18"/>
  </cols>
  <sheetData>
    <row r="1" spans="1:11" ht="16.5">
      <c r="A1" s="1" t="s">
        <v>0</v>
      </c>
    </row>
    <row r="3" spans="1:11" ht="16.5">
      <c r="A3" s="4" t="s">
        <v>23</v>
      </c>
      <c r="B3" s="2"/>
      <c r="F3" s="4"/>
    </row>
    <row r="4" spans="1:11" ht="16.5">
      <c r="A4" s="4"/>
      <c r="B4" s="2"/>
      <c r="F4" s="4"/>
    </row>
    <row r="5" spans="1:11" ht="16.5">
      <c r="A5" s="4"/>
      <c r="B5" s="2"/>
      <c r="F5" s="4"/>
    </row>
    <row r="6" spans="1:11" ht="16.5">
      <c r="A6" s="18"/>
      <c r="B6" s="2"/>
      <c r="C6" s="5">
        <v>2010</v>
      </c>
      <c r="D6" s="4"/>
      <c r="E6" s="5">
        <v>2009</v>
      </c>
      <c r="F6" s="4"/>
      <c r="G6" s="5">
        <v>2010</v>
      </c>
      <c r="H6" s="4"/>
      <c r="I6" s="5">
        <v>2009</v>
      </c>
      <c r="J6" s="5"/>
    </row>
    <row r="7" spans="1:11" ht="16.5">
      <c r="A7" s="4"/>
      <c r="B7" s="2"/>
      <c r="C7" s="5" t="s">
        <v>2</v>
      </c>
      <c r="D7" s="4"/>
      <c r="E7" s="5" t="s">
        <v>2</v>
      </c>
      <c r="F7" s="4"/>
      <c r="G7" s="5" t="s">
        <v>3</v>
      </c>
      <c r="H7" s="5"/>
      <c r="I7" s="5" t="s">
        <v>3</v>
      </c>
      <c r="J7" s="5"/>
    </row>
    <row r="8" spans="1:11" ht="16.5">
      <c r="A8" s="4"/>
      <c r="B8" s="2"/>
      <c r="C8" s="5" t="s">
        <v>4</v>
      </c>
      <c r="D8" s="4"/>
      <c r="E8" s="5" t="s">
        <v>4</v>
      </c>
      <c r="F8" s="4"/>
      <c r="G8" s="5" t="s">
        <v>5</v>
      </c>
      <c r="H8" s="4"/>
      <c r="I8" s="5" t="s">
        <v>5</v>
      </c>
      <c r="J8" s="5"/>
    </row>
    <row r="9" spans="1:11" ht="16.5">
      <c r="C9" s="6" t="s">
        <v>6</v>
      </c>
      <c r="D9" s="6"/>
      <c r="E9" s="6" t="s">
        <v>6</v>
      </c>
      <c r="F9" s="4"/>
      <c r="G9" s="6" t="s">
        <v>6</v>
      </c>
      <c r="H9" s="4"/>
      <c r="I9" s="6" t="s">
        <v>6</v>
      </c>
      <c r="J9" s="6"/>
    </row>
    <row r="10" spans="1:11" ht="16.5">
      <c r="C10" s="5" t="s">
        <v>7</v>
      </c>
      <c r="D10" s="5"/>
      <c r="E10" s="5" t="s">
        <v>7</v>
      </c>
      <c r="F10" s="4"/>
      <c r="G10" s="5" t="s">
        <v>7</v>
      </c>
      <c r="H10" s="4"/>
      <c r="I10" s="5" t="s">
        <v>7</v>
      </c>
      <c r="J10" s="5"/>
    </row>
    <row r="11" spans="1:11" ht="16.5">
      <c r="A11" s="4"/>
      <c r="B11" s="2"/>
      <c r="C11" s="2"/>
      <c r="D11" s="2"/>
      <c r="E11" s="2"/>
      <c r="F11" s="2"/>
      <c r="G11" s="2"/>
      <c r="H11" s="2"/>
      <c r="I11" s="2"/>
      <c r="J11" s="2"/>
    </row>
    <row r="12" spans="1:11" ht="16.5">
      <c r="A12" s="4" t="s">
        <v>24</v>
      </c>
      <c r="B12" s="2"/>
      <c r="C12" s="20">
        <v>291467</v>
      </c>
      <c r="D12" s="20"/>
      <c r="E12" s="20">
        <v>264424</v>
      </c>
      <c r="F12" s="20"/>
      <c r="G12" s="20">
        <v>291467</v>
      </c>
      <c r="H12" s="20"/>
      <c r="I12" s="20">
        <v>264424</v>
      </c>
      <c r="J12" s="20"/>
      <c r="K12" s="21"/>
    </row>
    <row r="13" spans="1:11" ht="16.5">
      <c r="A13" s="4" t="s">
        <v>25</v>
      </c>
      <c r="B13" s="2"/>
      <c r="C13" s="20">
        <v>-262295</v>
      </c>
      <c r="D13" s="20"/>
      <c r="E13" s="20">
        <v>-237932</v>
      </c>
      <c r="F13" s="20"/>
      <c r="G13" s="20">
        <v>-262295</v>
      </c>
      <c r="H13" s="20"/>
      <c r="I13" s="20">
        <v>-237932</v>
      </c>
      <c r="J13" s="20"/>
      <c r="K13" s="21"/>
    </row>
    <row r="14" spans="1:11" ht="16.5">
      <c r="A14" s="18"/>
      <c r="B14" s="2"/>
      <c r="C14" s="22"/>
      <c r="D14" s="20"/>
      <c r="E14" s="22"/>
      <c r="F14" s="20"/>
      <c r="G14" s="22"/>
      <c r="H14" s="20"/>
      <c r="I14" s="22"/>
      <c r="J14" s="20"/>
      <c r="K14" s="21"/>
    </row>
    <row r="15" spans="1:11" ht="16.5">
      <c r="A15" s="4" t="s">
        <v>26</v>
      </c>
      <c r="B15" s="2"/>
      <c r="C15" s="23">
        <f>SUM(C12:C14)</f>
        <v>29172</v>
      </c>
      <c r="D15" s="20"/>
      <c r="E15" s="23">
        <f>SUM(E12:E14)</f>
        <v>26492</v>
      </c>
      <c r="F15" s="20"/>
      <c r="G15" s="23">
        <f>SUM(G12:G14)</f>
        <v>29172</v>
      </c>
      <c r="H15" s="20"/>
      <c r="I15" s="23">
        <f>SUM(I12:I14)</f>
        <v>26492</v>
      </c>
      <c r="J15" s="23"/>
      <c r="K15" s="21"/>
    </row>
    <row r="16" spans="1:11" ht="16.5">
      <c r="A16" s="4"/>
      <c r="B16" s="2"/>
      <c r="C16" s="23"/>
      <c r="D16" s="20"/>
      <c r="E16" s="23"/>
      <c r="F16" s="20"/>
      <c r="G16" s="23"/>
      <c r="H16" s="20"/>
      <c r="I16" s="23"/>
      <c r="J16" s="23"/>
      <c r="K16" s="21"/>
    </row>
    <row r="17" spans="1:11" ht="16.5">
      <c r="A17" s="17" t="s">
        <v>27</v>
      </c>
      <c r="B17" s="2"/>
      <c r="C17" s="20">
        <v>429</v>
      </c>
      <c r="D17" s="20"/>
      <c r="E17" s="20">
        <v>193</v>
      </c>
      <c r="F17" s="20"/>
      <c r="G17" s="23">
        <v>429</v>
      </c>
      <c r="H17" s="20"/>
      <c r="I17" s="23">
        <v>193</v>
      </c>
      <c r="J17" s="23"/>
      <c r="K17" s="21"/>
    </row>
    <row r="18" spans="1:11" ht="16.5">
      <c r="A18" s="17" t="s">
        <v>28</v>
      </c>
      <c r="B18" s="24"/>
      <c r="C18" s="20">
        <v>-1837</v>
      </c>
      <c r="D18" s="20"/>
      <c r="E18" s="20">
        <v>-1915</v>
      </c>
      <c r="F18" s="20"/>
      <c r="G18" s="23">
        <v>-1837</v>
      </c>
      <c r="H18" s="20"/>
      <c r="I18" s="23">
        <v>-1915</v>
      </c>
      <c r="J18" s="20"/>
      <c r="K18" s="21"/>
    </row>
    <row r="19" spans="1:11" s="25" customFormat="1" ht="16.5">
      <c r="A19" s="17" t="s">
        <v>29</v>
      </c>
      <c r="B19" s="24"/>
      <c r="C19" s="20">
        <v>-15788</v>
      </c>
      <c r="D19" s="20"/>
      <c r="E19" s="20">
        <v>-14586</v>
      </c>
      <c r="F19" s="20"/>
      <c r="G19" s="23">
        <v>-15788</v>
      </c>
      <c r="H19" s="20"/>
      <c r="I19" s="23">
        <v>-14586</v>
      </c>
      <c r="J19" s="20"/>
      <c r="K19" s="21"/>
    </row>
    <row r="20" spans="1:11" ht="16.5">
      <c r="A20" s="4" t="s">
        <v>30</v>
      </c>
      <c r="B20" s="24"/>
      <c r="C20" s="20">
        <v>-184</v>
      </c>
      <c r="D20" s="20"/>
      <c r="E20" s="20">
        <v>-262</v>
      </c>
      <c r="F20" s="20"/>
      <c r="G20" s="23">
        <v>-184</v>
      </c>
      <c r="H20" s="20"/>
      <c r="I20" s="23">
        <v>-262</v>
      </c>
      <c r="J20" s="20"/>
      <c r="K20" s="21"/>
    </row>
    <row r="21" spans="1:11" ht="16.5">
      <c r="A21" s="18"/>
      <c r="B21" s="26"/>
      <c r="C21" s="22"/>
      <c r="D21" s="20"/>
      <c r="E21" s="22"/>
      <c r="F21" s="20"/>
      <c r="G21" s="22"/>
      <c r="H21" s="20"/>
      <c r="I21" s="22"/>
      <c r="J21" s="20"/>
      <c r="K21" s="21"/>
    </row>
    <row r="22" spans="1:11" ht="16.5">
      <c r="A22" s="4" t="s">
        <v>31</v>
      </c>
      <c r="B22" s="2"/>
      <c r="C22" s="23">
        <f t="shared" ref="C22:G22" si="0">SUM(C15:C21)</f>
        <v>11792</v>
      </c>
      <c r="D22" s="23"/>
      <c r="E22" s="23">
        <f t="shared" si="0"/>
        <v>9922</v>
      </c>
      <c r="F22" s="23"/>
      <c r="G22" s="23">
        <f t="shared" si="0"/>
        <v>11792</v>
      </c>
      <c r="H22" s="20"/>
      <c r="I22" s="23">
        <f>SUM(I15:I21)</f>
        <v>9922</v>
      </c>
      <c r="J22" s="23"/>
      <c r="K22" s="21"/>
    </row>
    <row r="23" spans="1:11" ht="16.5">
      <c r="A23" s="4"/>
      <c r="B23" s="2"/>
      <c r="C23" s="23"/>
      <c r="D23" s="20"/>
      <c r="E23" s="23"/>
      <c r="F23" s="20"/>
      <c r="G23" s="23"/>
      <c r="H23" s="20"/>
      <c r="I23" s="23"/>
      <c r="J23" s="23"/>
      <c r="K23" s="21"/>
    </row>
    <row r="24" spans="1:11" ht="16.5">
      <c r="A24" s="4" t="s">
        <v>32</v>
      </c>
      <c r="B24" s="2"/>
      <c r="C24" s="20">
        <v>203</v>
      </c>
      <c r="D24" s="20"/>
      <c r="E24" s="20">
        <v>282</v>
      </c>
      <c r="F24" s="20"/>
      <c r="G24" s="23">
        <v>203</v>
      </c>
      <c r="H24" s="20"/>
      <c r="I24" s="23">
        <v>282</v>
      </c>
      <c r="J24" s="23"/>
      <c r="K24" s="21"/>
    </row>
    <row r="25" spans="1:11" ht="16.5">
      <c r="A25" s="4" t="s">
        <v>33</v>
      </c>
      <c r="B25" s="2"/>
      <c r="C25" s="20">
        <v>-222</v>
      </c>
      <c r="D25" s="20"/>
      <c r="E25" s="20">
        <v>-260</v>
      </c>
      <c r="F25" s="20"/>
      <c r="G25" s="23">
        <v>-222</v>
      </c>
      <c r="H25" s="20"/>
      <c r="I25" s="20">
        <v>-260</v>
      </c>
      <c r="J25" s="20"/>
      <c r="K25" s="21"/>
    </row>
    <row r="26" spans="1:11" ht="16.5">
      <c r="A26" s="4" t="s">
        <v>34</v>
      </c>
      <c r="B26" s="2"/>
      <c r="C26" s="20">
        <v>0</v>
      </c>
      <c r="D26" s="20"/>
      <c r="E26" s="20">
        <v>0</v>
      </c>
      <c r="F26" s="20"/>
      <c r="G26" s="23">
        <v>0</v>
      </c>
      <c r="H26" s="20"/>
      <c r="I26" s="23">
        <v>0</v>
      </c>
      <c r="J26" s="23"/>
      <c r="K26" s="21"/>
    </row>
    <row r="27" spans="1:11" ht="16.5">
      <c r="A27" s="4"/>
      <c r="B27" s="2"/>
      <c r="C27" s="22"/>
      <c r="D27" s="20"/>
      <c r="E27" s="22"/>
      <c r="F27" s="20"/>
      <c r="G27" s="22"/>
      <c r="H27" s="20"/>
      <c r="I27" s="22"/>
      <c r="J27" s="20"/>
      <c r="K27" s="21"/>
    </row>
    <row r="28" spans="1:11" ht="16.5">
      <c r="A28" s="4" t="s">
        <v>35</v>
      </c>
      <c r="B28" s="2"/>
      <c r="C28" s="23">
        <f>SUM(C22:C27)</f>
        <v>11773</v>
      </c>
      <c r="D28" s="20"/>
      <c r="E28" s="23">
        <f t="shared" ref="E28:I28" si="1">SUM(E22:E27)</f>
        <v>9944</v>
      </c>
      <c r="F28" s="23"/>
      <c r="G28" s="23">
        <f t="shared" si="1"/>
        <v>11773</v>
      </c>
      <c r="H28" s="23"/>
      <c r="I28" s="23">
        <f t="shared" si="1"/>
        <v>9944</v>
      </c>
      <c r="J28" s="23"/>
      <c r="K28" s="21"/>
    </row>
    <row r="29" spans="1:11" ht="16.5">
      <c r="A29" s="2"/>
      <c r="B29" s="2"/>
      <c r="C29" s="23"/>
      <c r="D29" s="20"/>
      <c r="E29" s="23"/>
      <c r="F29" s="20"/>
      <c r="G29" s="23"/>
      <c r="H29" s="20"/>
      <c r="I29" s="23"/>
      <c r="J29" s="23"/>
      <c r="K29" s="21"/>
    </row>
    <row r="30" spans="1:11" ht="16.5">
      <c r="A30" s="4" t="s">
        <v>36</v>
      </c>
      <c r="B30" s="2"/>
      <c r="C30" s="20">
        <v>-3020</v>
      </c>
      <c r="D30" s="20"/>
      <c r="E30" s="20">
        <v>-2983</v>
      </c>
      <c r="F30" s="20"/>
      <c r="G30" s="23">
        <v>-3020</v>
      </c>
      <c r="H30" s="20"/>
      <c r="I30" s="23">
        <v>-2983</v>
      </c>
      <c r="J30" s="23"/>
      <c r="K30" s="21"/>
    </row>
    <row r="31" spans="1:11" ht="16.5">
      <c r="A31" s="18"/>
      <c r="B31" s="24"/>
      <c r="C31" s="22"/>
      <c r="D31" s="20"/>
      <c r="E31" s="22"/>
      <c r="F31" s="20"/>
      <c r="G31" s="22"/>
      <c r="H31" s="20"/>
      <c r="I31" s="22"/>
      <c r="J31" s="20"/>
      <c r="K31" s="21"/>
    </row>
    <row r="32" spans="1:11" ht="16.5">
      <c r="A32" s="4" t="s">
        <v>37</v>
      </c>
      <c r="B32" s="2"/>
      <c r="C32" s="20">
        <f>SUM(C28:C31)</f>
        <v>8753</v>
      </c>
      <c r="D32" s="20"/>
      <c r="E32" s="20">
        <f>SUM(E28:E31)</f>
        <v>6961</v>
      </c>
      <c r="F32" s="20"/>
      <c r="G32" s="20">
        <f>SUM(G28:G31)</f>
        <v>8753</v>
      </c>
      <c r="H32" s="20"/>
      <c r="I32" s="20">
        <f>SUM(I28:I31)</f>
        <v>6961</v>
      </c>
      <c r="J32" s="20"/>
      <c r="K32" s="21"/>
    </row>
    <row r="33" spans="1:11" ht="16.5">
      <c r="A33" s="2"/>
      <c r="B33" s="24"/>
      <c r="C33" s="20"/>
      <c r="D33" s="20"/>
      <c r="E33" s="20"/>
      <c r="F33" s="20"/>
      <c r="G33" s="20"/>
      <c r="H33" s="20"/>
      <c r="I33" s="20"/>
      <c r="J33" s="20"/>
      <c r="K33" s="21"/>
    </row>
    <row r="34" spans="1:11" ht="16.5">
      <c r="A34" s="4" t="s">
        <v>38</v>
      </c>
      <c r="B34" s="24"/>
      <c r="C34" s="20"/>
      <c r="D34" s="20"/>
      <c r="E34" s="20"/>
      <c r="F34" s="20"/>
      <c r="G34" s="20"/>
      <c r="H34" s="20"/>
      <c r="I34" s="20"/>
      <c r="J34" s="20"/>
      <c r="K34" s="21"/>
    </row>
    <row r="35" spans="1:11" ht="16.5">
      <c r="A35" s="4" t="s">
        <v>39</v>
      </c>
      <c r="B35" s="24"/>
      <c r="C35" s="20">
        <v>0</v>
      </c>
      <c r="D35" s="20"/>
      <c r="E35" s="20">
        <v>0</v>
      </c>
      <c r="F35" s="20"/>
      <c r="G35" s="20">
        <v>0</v>
      </c>
      <c r="H35" s="20"/>
      <c r="I35" s="20">
        <v>0</v>
      </c>
      <c r="J35" s="20"/>
      <c r="K35" s="21"/>
    </row>
    <row r="36" spans="1:11" ht="16.5">
      <c r="A36" s="2"/>
      <c r="B36" s="24"/>
      <c r="C36" s="20"/>
      <c r="D36" s="20"/>
      <c r="E36" s="20"/>
      <c r="F36" s="20"/>
      <c r="G36" s="20"/>
      <c r="H36" s="20"/>
      <c r="I36" s="20"/>
      <c r="J36" s="20"/>
      <c r="K36" s="21"/>
    </row>
    <row r="37" spans="1:11" ht="17.25" thickBot="1">
      <c r="A37" s="4" t="s">
        <v>8</v>
      </c>
      <c r="B37" s="24"/>
      <c r="C37" s="27">
        <f>SUM(C32:C35)</f>
        <v>8753</v>
      </c>
      <c r="D37" s="20"/>
      <c r="E37" s="27">
        <f>SUM(E32:E35)</f>
        <v>6961</v>
      </c>
      <c r="F37" s="20"/>
      <c r="G37" s="27">
        <f>SUM(G32:G35)</f>
        <v>8753</v>
      </c>
      <c r="H37" s="20"/>
      <c r="I37" s="27">
        <f>SUM(I32:I35)</f>
        <v>6961</v>
      </c>
      <c r="J37" s="20"/>
      <c r="K37" s="21"/>
    </row>
    <row r="38" spans="1:11" ht="17.25" thickTop="1">
      <c r="A38" s="4"/>
      <c r="B38" s="24"/>
      <c r="C38" s="20"/>
      <c r="D38" s="20"/>
      <c r="E38" s="20"/>
      <c r="F38" s="20"/>
      <c r="G38" s="20"/>
      <c r="H38" s="20"/>
      <c r="I38" s="20"/>
      <c r="J38" s="20"/>
      <c r="K38" s="21"/>
    </row>
    <row r="39" spans="1:11" ht="16.5">
      <c r="A39" s="4" t="s">
        <v>40</v>
      </c>
      <c r="B39" s="24"/>
      <c r="C39" s="20"/>
      <c r="D39" s="20"/>
      <c r="E39" s="20"/>
      <c r="F39" s="20"/>
      <c r="G39" s="20"/>
      <c r="H39" s="20"/>
      <c r="I39" s="20"/>
      <c r="J39" s="20"/>
      <c r="K39" s="21"/>
    </row>
    <row r="40" spans="1:11" ht="16.5">
      <c r="A40" s="28" t="s">
        <v>41</v>
      </c>
      <c r="B40" s="24"/>
      <c r="C40" s="20">
        <f>+C37</f>
        <v>8753</v>
      </c>
      <c r="D40" s="20"/>
      <c r="E40" s="20">
        <f>+E37</f>
        <v>6961</v>
      </c>
      <c r="F40" s="20"/>
      <c r="G40" s="20">
        <f>+G37</f>
        <v>8753</v>
      </c>
      <c r="H40" s="20"/>
      <c r="I40" s="20">
        <f>+I37</f>
        <v>6961</v>
      </c>
      <c r="J40" s="20"/>
      <c r="K40" s="21"/>
    </row>
    <row r="41" spans="1:11" ht="16.5">
      <c r="A41" s="28" t="s">
        <v>19</v>
      </c>
      <c r="B41" s="24"/>
      <c r="C41" s="20">
        <v>0</v>
      </c>
      <c r="D41" s="20"/>
      <c r="E41" s="20">
        <v>0</v>
      </c>
      <c r="F41" s="20"/>
      <c r="G41" s="20">
        <v>0</v>
      </c>
      <c r="H41" s="20"/>
      <c r="I41" s="20">
        <v>0</v>
      </c>
      <c r="J41" s="20"/>
      <c r="K41" s="21"/>
    </row>
    <row r="42" spans="1:11" ht="17.25" thickBot="1">
      <c r="A42" s="4"/>
      <c r="B42" s="24"/>
      <c r="C42" s="27">
        <f>SUM(C40:C41)</f>
        <v>8753</v>
      </c>
      <c r="D42" s="20"/>
      <c r="E42" s="27">
        <f>SUM(E40:E41)</f>
        <v>6961</v>
      </c>
      <c r="F42" s="20"/>
      <c r="G42" s="27">
        <f>SUM(G40:G41)</f>
        <v>8753</v>
      </c>
      <c r="H42" s="20"/>
      <c r="I42" s="27">
        <f>SUM(I40:I41)</f>
        <v>6961</v>
      </c>
      <c r="J42" s="20"/>
      <c r="K42" s="21"/>
    </row>
    <row r="43" spans="1:11" ht="17.25" thickTop="1">
      <c r="A43" s="4"/>
      <c r="B43" s="24"/>
      <c r="C43" s="29"/>
      <c r="D43" s="29"/>
      <c r="E43" s="29"/>
      <c r="F43" s="29"/>
      <c r="G43" s="29"/>
      <c r="H43" s="29"/>
      <c r="I43" s="29"/>
      <c r="J43" s="29"/>
      <c r="K43" s="25"/>
    </row>
    <row r="44" spans="1:11" ht="16.5">
      <c r="A44" s="4"/>
      <c r="B44" s="24"/>
      <c r="C44" s="29"/>
      <c r="D44" s="29"/>
      <c r="E44" s="29"/>
      <c r="F44" s="29"/>
      <c r="G44" s="29"/>
      <c r="H44" s="29"/>
      <c r="I44" s="29"/>
      <c r="J44" s="29"/>
      <c r="K44" s="25"/>
    </row>
    <row r="45" spans="1:11" ht="16.5">
      <c r="A45" s="4" t="s">
        <v>42</v>
      </c>
      <c r="B45" s="2"/>
      <c r="C45" s="29"/>
      <c r="D45" s="29"/>
      <c r="E45" s="29"/>
      <c r="F45" s="29"/>
      <c r="G45" s="29"/>
      <c r="H45" s="29"/>
      <c r="I45" s="29"/>
      <c r="J45" s="29"/>
      <c r="K45" s="25"/>
    </row>
    <row r="46" spans="1:11" ht="16.5">
      <c r="A46" s="4" t="s">
        <v>43</v>
      </c>
      <c r="B46" s="2"/>
      <c r="C46" s="26"/>
      <c r="D46" s="26"/>
      <c r="E46" s="26"/>
      <c r="F46" s="26"/>
      <c r="G46" s="26"/>
      <c r="H46" s="26"/>
      <c r="I46" s="26"/>
      <c r="J46" s="26"/>
    </row>
    <row r="47" spans="1:11" ht="16.5">
      <c r="A47" s="28" t="s">
        <v>44</v>
      </c>
      <c r="C47" s="30">
        <v>12.782356755241162</v>
      </c>
      <c r="D47" s="31"/>
      <c r="E47" s="31">
        <v>10.20135998593118</v>
      </c>
      <c r="F47" s="32"/>
      <c r="G47" s="30">
        <v>12.782356755241162</v>
      </c>
      <c r="H47" s="33"/>
      <c r="I47" s="34">
        <v>10.20135998593118</v>
      </c>
      <c r="J47" s="34"/>
    </row>
    <row r="48" spans="1:11" ht="16.5">
      <c r="A48" s="28" t="s">
        <v>45</v>
      </c>
      <c r="C48" s="30">
        <v>12.782356755241162</v>
      </c>
      <c r="D48" s="31"/>
      <c r="E48" s="35">
        <v>10.189115606428761</v>
      </c>
      <c r="F48" s="26"/>
      <c r="G48" s="30">
        <v>12.782356755241162</v>
      </c>
      <c r="H48" s="36"/>
      <c r="I48" s="37">
        <v>10.189115606428761</v>
      </c>
      <c r="J48" s="32"/>
    </row>
    <row r="49" spans="1:10" s="25" customFormat="1" ht="16.5">
      <c r="A49" s="38"/>
      <c r="B49" s="24"/>
      <c r="C49" s="29"/>
      <c r="D49" s="29"/>
      <c r="E49" s="29"/>
      <c r="F49" s="29"/>
      <c r="G49" s="29"/>
      <c r="H49" s="29"/>
      <c r="I49" s="29"/>
      <c r="J49" s="29"/>
    </row>
    <row r="50" spans="1:10" ht="16.5">
      <c r="A50" s="4"/>
      <c r="C50" s="39"/>
      <c r="D50" s="40"/>
      <c r="E50" s="39"/>
      <c r="G50" s="39"/>
      <c r="I50" s="39"/>
      <c r="J50" s="39"/>
    </row>
    <row r="55" spans="1:10" ht="16.5">
      <c r="A55" s="17" t="s">
        <v>46</v>
      </c>
    </row>
    <row r="56" spans="1:10" ht="16.5">
      <c r="A56" s="17" t="s">
        <v>47</v>
      </c>
    </row>
    <row r="57" spans="1:10" ht="16.5">
      <c r="A57" s="4" t="s">
        <v>48</v>
      </c>
    </row>
    <row r="61" spans="1:10" ht="14.25" customHeight="1">
      <c r="A61" s="4"/>
      <c r="C61" s="41"/>
      <c r="D61" s="41"/>
      <c r="E61" s="41"/>
      <c r="F61" s="41"/>
      <c r="G61" s="41"/>
      <c r="H61" s="41"/>
      <c r="I61" s="41"/>
      <c r="J61" s="41"/>
    </row>
    <row r="62" spans="1:10" ht="16.5">
      <c r="A62" s="4"/>
      <c r="C62" s="41"/>
      <c r="D62" s="41"/>
      <c r="E62" s="41"/>
      <c r="F62" s="41"/>
      <c r="G62" s="41"/>
      <c r="H62" s="41"/>
      <c r="I62" s="41"/>
      <c r="J62" s="41"/>
    </row>
    <row r="63" spans="1:10">
      <c r="C63" s="41"/>
      <c r="D63" s="41"/>
      <c r="E63" s="41"/>
      <c r="F63" s="41"/>
      <c r="G63" s="41"/>
      <c r="H63" s="41"/>
      <c r="I63" s="41"/>
      <c r="J63" s="41"/>
    </row>
  </sheetData>
  <pageMargins left="0.56999999999999995" right="7.874015748031496E-2" top="0.7" bottom="0.14000000000000001" header="0.27559055118110237" footer="0.11811023622047245"/>
  <pageSetup paperSize="9" scale="81"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I71"/>
  <sheetViews>
    <sheetView workbookViewId="0">
      <selection activeCell="J8" sqref="J8:K8"/>
    </sheetView>
  </sheetViews>
  <sheetFormatPr defaultRowHeight="12.75"/>
  <cols>
    <col min="1" max="1" width="47.85546875" customWidth="1"/>
    <col min="2" max="2" width="15.5703125" customWidth="1"/>
    <col min="3" max="3" width="1.5703125" customWidth="1"/>
    <col min="4" max="4" width="15.7109375" customWidth="1"/>
    <col min="5" max="5" width="2.140625" customWidth="1"/>
    <col min="6" max="6" width="13.5703125" customWidth="1"/>
    <col min="7" max="7" width="2.28515625" customWidth="1"/>
    <col min="8" max="8" width="12.85546875" customWidth="1"/>
    <col min="9" max="9" width="8.42578125" customWidth="1"/>
  </cols>
  <sheetData>
    <row r="1" spans="1:9" ht="16.5">
      <c r="A1" s="1" t="s">
        <v>0</v>
      </c>
      <c r="B1" s="2"/>
      <c r="C1" s="2"/>
      <c r="D1" s="2"/>
      <c r="E1" s="2"/>
      <c r="F1" s="2"/>
      <c r="G1" s="2"/>
      <c r="H1" s="2"/>
      <c r="I1" s="3"/>
    </row>
    <row r="2" spans="1:9" ht="16.5">
      <c r="A2" s="4"/>
      <c r="B2" s="2"/>
      <c r="C2" s="2"/>
      <c r="D2" s="2"/>
      <c r="E2" s="2"/>
      <c r="F2" s="2"/>
      <c r="G2" s="2"/>
      <c r="H2" s="2"/>
      <c r="I2" s="3"/>
    </row>
    <row r="3" spans="1:9" ht="16.5">
      <c r="A3" s="4" t="s">
        <v>1</v>
      </c>
      <c r="B3" s="2"/>
      <c r="C3" s="2"/>
      <c r="D3" s="2"/>
      <c r="E3" s="4"/>
      <c r="F3" s="2"/>
      <c r="G3" s="2"/>
      <c r="H3" s="2"/>
      <c r="I3" s="3"/>
    </row>
    <row r="4" spans="1:9" ht="16.5">
      <c r="A4" s="4"/>
      <c r="B4" s="2"/>
      <c r="C4" s="2"/>
      <c r="D4" s="2"/>
      <c r="E4" s="4"/>
      <c r="F4" s="2"/>
      <c r="G4" s="2"/>
      <c r="H4" s="2"/>
      <c r="I4" s="3"/>
    </row>
    <row r="5" spans="1:9" ht="16.5">
      <c r="A5" s="4"/>
      <c r="B5" s="2"/>
      <c r="C5" s="2"/>
      <c r="D5" s="2"/>
      <c r="E5" s="4"/>
      <c r="F5" s="2"/>
      <c r="G5" s="2"/>
      <c r="H5" s="2"/>
      <c r="I5" s="3"/>
    </row>
    <row r="6" spans="1:9" ht="16.5">
      <c r="A6" s="2"/>
      <c r="B6" s="5">
        <v>2010</v>
      </c>
      <c r="C6" s="4"/>
      <c r="D6" s="5">
        <v>2009</v>
      </c>
      <c r="E6" s="4"/>
      <c r="F6" s="5">
        <v>2010</v>
      </c>
      <c r="G6" s="4"/>
      <c r="H6" s="5">
        <v>2009</v>
      </c>
      <c r="I6" s="3"/>
    </row>
    <row r="7" spans="1:9" ht="16.5">
      <c r="A7" s="4"/>
      <c r="B7" s="5" t="s">
        <v>2</v>
      </c>
      <c r="C7" s="4"/>
      <c r="D7" s="5" t="s">
        <v>2</v>
      </c>
      <c r="E7" s="4"/>
      <c r="F7" s="5" t="s">
        <v>3</v>
      </c>
      <c r="G7" s="5"/>
      <c r="H7" s="5" t="s">
        <v>3</v>
      </c>
      <c r="I7" s="3"/>
    </row>
    <row r="8" spans="1:9" ht="16.5">
      <c r="A8" s="4"/>
      <c r="B8" s="5" t="s">
        <v>4</v>
      </c>
      <c r="C8" s="4"/>
      <c r="D8" s="5" t="s">
        <v>4</v>
      </c>
      <c r="E8" s="4"/>
      <c r="F8" s="5" t="s">
        <v>5</v>
      </c>
      <c r="G8" s="4"/>
      <c r="H8" s="5" t="s">
        <v>5</v>
      </c>
      <c r="I8" s="3"/>
    </row>
    <row r="9" spans="1:9" ht="16.5">
      <c r="A9" s="4"/>
      <c r="B9" s="6" t="s">
        <v>6</v>
      </c>
      <c r="C9" s="6"/>
      <c r="D9" s="6" t="s">
        <v>6</v>
      </c>
      <c r="E9" s="4"/>
      <c r="F9" s="6" t="s">
        <v>6</v>
      </c>
      <c r="G9" s="4"/>
      <c r="H9" s="6" t="s">
        <v>6</v>
      </c>
      <c r="I9" s="3"/>
    </row>
    <row r="10" spans="1:9" ht="16.5">
      <c r="A10" s="4"/>
      <c r="B10" s="5" t="s">
        <v>7</v>
      </c>
      <c r="C10" s="5"/>
      <c r="D10" s="5" t="s">
        <v>7</v>
      </c>
      <c r="E10" s="4"/>
      <c r="F10" s="5" t="s">
        <v>7</v>
      </c>
      <c r="G10" s="4"/>
      <c r="H10" s="5" t="s">
        <v>7</v>
      </c>
      <c r="I10" s="3"/>
    </row>
    <row r="11" spans="1:9" ht="17.25" customHeight="1">
      <c r="A11" s="3"/>
      <c r="B11" s="3"/>
      <c r="C11" s="3"/>
      <c r="D11" s="3"/>
      <c r="E11" s="3"/>
      <c r="F11" s="3"/>
      <c r="G11" s="3"/>
      <c r="H11" s="3"/>
      <c r="I11" s="3"/>
    </row>
    <row r="12" spans="1:9" ht="19.5" customHeight="1">
      <c r="A12" s="7" t="s">
        <v>8</v>
      </c>
      <c r="B12" s="8">
        <v>8753</v>
      </c>
      <c r="C12" s="8"/>
      <c r="D12" s="8">
        <v>6961</v>
      </c>
      <c r="E12" s="8"/>
      <c r="F12" s="8">
        <v>8753</v>
      </c>
      <c r="G12" s="8"/>
      <c r="H12" s="8">
        <v>6961</v>
      </c>
      <c r="I12" s="8"/>
    </row>
    <row r="13" spans="1:9" ht="17.25" customHeight="1">
      <c r="A13" s="3"/>
      <c r="B13" s="8"/>
      <c r="C13" s="8"/>
      <c r="D13" s="8"/>
      <c r="E13" s="8"/>
      <c r="F13" s="8"/>
      <c r="G13" s="8"/>
      <c r="H13" s="8"/>
      <c r="I13" s="8"/>
    </row>
    <row r="14" spans="1:9" ht="16.5">
      <c r="A14" s="4" t="s">
        <v>9</v>
      </c>
      <c r="B14" s="8"/>
      <c r="C14" s="8"/>
      <c r="D14" s="8"/>
      <c r="E14" s="8"/>
      <c r="F14" s="8"/>
      <c r="G14" s="8"/>
      <c r="H14" s="8"/>
      <c r="I14" s="8"/>
    </row>
    <row r="15" spans="1:9" ht="16.5">
      <c r="A15" s="2" t="s">
        <v>10</v>
      </c>
      <c r="B15" s="8"/>
      <c r="C15" s="8"/>
      <c r="D15" s="8"/>
      <c r="E15" s="8"/>
      <c r="F15" s="8"/>
      <c r="G15" s="8"/>
      <c r="H15" s="8"/>
      <c r="I15" s="8"/>
    </row>
    <row r="16" spans="1:9" ht="16.5">
      <c r="A16" s="9" t="s">
        <v>11</v>
      </c>
      <c r="B16" s="8">
        <v>68</v>
      </c>
      <c r="C16" s="8"/>
      <c r="D16" s="8">
        <v>0</v>
      </c>
      <c r="E16" s="8"/>
      <c r="F16" s="8">
        <v>68</v>
      </c>
      <c r="G16" s="8"/>
      <c r="H16" s="8">
        <v>0</v>
      </c>
      <c r="I16" s="8"/>
    </row>
    <row r="17" spans="1:9" ht="16.5">
      <c r="A17" s="9" t="s">
        <v>12</v>
      </c>
      <c r="B17" s="8">
        <v>45</v>
      </c>
      <c r="C17" s="8"/>
      <c r="D17" s="8">
        <v>0</v>
      </c>
      <c r="E17" s="8"/>
      <c r="F17" s="8">
        <v>45</v>
      </c>
      <c r="G17" s="8"/>
      <c r="H17" s="8">
        <v>0</v>
      </c>
      <c r="I17" s="8"/>
    </row>
    <row r="18" spans="1:9" ht="16.5">
      <c r="A18" s="2" t="s">
        <v>13</v>
      </c>
      <c r="B18" s="8">
        <v>0</v>
      </c>
      <c r="C18" s="8"/>
      <c r="D18" s="8">
        <v>0</v>
      </c>
      <c r="E18" s="8"/>
      <c r="F18" s="8">
        <v>0</v>
      </c>
      <c r="G18" s="8"/>
      <c r="H18" s="8"/>
      <c r="I18" s="8"/>
    </row>
    <row r="19" spans="1:9" ht="16.5">
      <c r="A19" s="4" t="s">
        <v>14</v>
      </c>
      <c r="B19" s="10"/>
      <c r="C19" s="10"/>
      <c r="D19" s="10"/>
      <c r="E19" s="10"/>
      <c r="F19" s="10"/>
      <c r="G19" s="10"/>
      <c r="H19" s="10"/>
      <c r="I19" s="8"/>
    </row>
    <row r="20" spans="1:9" ht="16.5">
      <c r="A20" s="4" t="s">
        <v>15</v>
      </c>
      <c r="B20" s="11">
        <f>SUM(B15:B18)</f>
        <v>113</v>
      </c>
      <c r="C20" s="8"/>
      <c r="D20" s="11">
        <f>SUM(D15:D18)</f>
        <v>0</v>
      </c>
      <c r="E20" s="8"/>
      <c r="F20" s="11">
        <f>SUM(F15:F18)</f>
        <v>113</v>
      </c>
      <c r="G20" s="8"/>
      <c r="H20" s="11">
        <f>SUM(H15:H18)</f>
        <v>0</v>
      </c>
      <c r="I20" s="8"/>
    </row>
    <row r="21" spans="1:9" ht="16.5">
      <c r="A21" s="2"/>
      <c r="B21" s="8"/>
      <c r="C21" s="8"/>
      <c r="D21" s="8"/>
      <c r="E21" s="8"/>
      <c r="F21" s="8"/>
      <c r="G21" s="8"/>
      <c r="H21" s="8"/>
      <c r="I21" s="8"/>
    </row>
    <row r="22" spans="1:9" ht="17.25" thickBot="1">
      <c r="A22" s="4" t="s">
        <v>16</v>
      </c>
      <c r="B22" s="12">
        <f>+B20+B12</f>
        <v>8866</v>
      </c>
      <c r="C22" s="8"/>
      <c r="D22" s="12">
        <f>+D20+D12</f>
        <v>6961</v>
      </c>
      <c r="E22" s="8"/>
      <c r="F22" s="12">
        <f>+F20+F12</f>
        <v>8866</v>
      </c>
      <c r="G22" s="8"/>
      <c r="H22" s="12">
        <f>+H20+H12</f>
        <v>6961</v>
      </c>
      <c r="I22" s="8"/>
    </row>
    <row r="23" spans="1:9" ht="17.25" thickTop="1">
      <c r="A23" s="4"/>
      <c r="B23" s="8"/>
      <c r="C23" s="8"/>
      <c r="D23" s="8"/>
      <c r="E23" s="8"/>
      <c r="F23" s="8"/>
      <c r="G23" s="8"/>
      <c r="H23" s="8"/>
      <c r="I23" s="8"/>
    </row>
    <row r="24" spans="1:9" ht="15.75" customHeight="1">
      <c r="A24" s="3"/>
      <c r="B24" s="8"/>
      <c r="C24" s="8"/>
      <c r="D24" s="8"/>
      <c r="E24" s="8"/>
      <c r="F24" s="8"/>
      <c r="G24" s="8"/>
      <c r="H24" s="8"/>
      <c r="I24" s="8"/>
    </row>
    <row r="25" spans="1:9" ht="18" customHeight="1">
      <c r="A25" s="7" t="s">
        <v>17</v>
      </c>
      <c r="B25" s="8"/>
      <c r="C25" s="8"/>
      <c r="D25" s="8"/>
      <c r="E25" s="8"/>
      <c r="F25" s="8"/>
      <c r="G25" s="8"/>
      <c r="H25" s="8"/>
      <c r="I25" s="8"/>
    </row>
    <row r="26" spans="1:9" ht="16.5" customHeight="1">
      <c r="A26" s="13" t="s">
        <v>18</v>
      </c>
      <c r="B26" s="8">
        <f>+B22</f>
        <v>8866</v>
      </c>
      <c r="C26" s="8"/>
      <c r="D26" s="8">
        <f>+D22</f>
        <v>6961</v>
      </c>
      <c r="E26" s="8"/>
      <c r="F26" s="8">
        <f>+F22</f>
        <v>8866</v>
      </c>
      <c r="G26" s="8"/>
      <c r="H26" s="8">
        <f>+H22</f>
        <v>6961</v>
      </c>
      <c r="I26" s="8"/>
    </row>
    <row r="27" spans="1:9" ht="16.5" customHeight="1">
      <c r="A27" s="13" t="s">
        <v>19</v>
      </c>
      <c r="B27" s="8">
        <v>0</v>
      </c>
      <c r="C27" s="8"/>
      <c r="D27" s="8">
        <v>0</v>
      </c>
      <c r="E27" s="8"/>
      <c r="F27" s="8">
        <v>0</v>
      </c>
      <c r="G27" s="8"/>
      <c r="H27" s="8">
        <v>0</v>
      </c>
      <c r="I27" s="8"/>
    </row>
    <row r="28" spans="1:9" ht="16.5" customHeight="1">
      <c r="A28" s="3"/>
      <c r="B28" s="8"/>
      <c r="C28" s="8"/>
      <c r="D28" s="8"/>
      <c r="E28" s="8"/>
      <c r="F28" s="8"/>
      <c r="G28" s="8"/>
      <c r="H28" s="8"/>
      <c r="I28" s="8"/>
    </row>
    <row r="29" spans="1:9" ht="15.75" customHeight="1" thickBot="1">
      <c r="A29" s="3"/>
      <c r="B29" s="14">
        <f>SUM(B26:B28)</f>
        <v>8866</v>
      </c>
      <c r="C29" s="8"/>
      <c r="D29" s="14">
        <f>SUM(D26:D28)</f>
        <v>6961</v>
      </c>
      <c r="E29" s="8"/>
      <c r="F29" s="14">
        <f>SUM(F26:F28)</f>
        <v>8866</v>
      </c>
      <c r="G29" s="8"/>
      <c r="H29" s="14">
        <f>SUM(H26:H28)</f>
        <v>6961</v>
      </c>
      <c r="I29" s="8"/>
    </row>
    <row r="30" spans="1:9" ht="18.75" customHeight="1" thickTop="1">
      <c r="A30" s="3"/>
      <c r="B30" s="8"/>
      <c r="C30" s="8"/>
      <c r="D30" s="8"/>
      <c r="E30" s="8"/>
      <c r="F30" s="8"/>
      <c r="G30" s="8"/>
      <c r="H30" s="8"/>
      <c r="I30" s="8"/>
    </row>
    <row r="31" spans="1:9" ht="17.25" customHeight="1">
      <c r="A31" s="3"/>
      <c r="B31" s="8"/>
      <c r="C31" s="8"/>
      <c r="D31" s="8"/>
      <c r="E31" s="8"/>
      <c r="F31" s="8"/>
      <c r="G31" s="8"/>
      <c r="H31" s="8"/>
      <c r="I31" s="8"/>
    </row>
    <row r="32" spans="1:9" ht="18.75" customHeight="1">
      <c r="A32" s="3"/>
      <c r="B32" s="8"/>
      <c r="C32" s="8"/>
      <c r="D32" s="8"/>
      <c r="E32" s="8"/>
      <c r="F32" s="8"/>
      <c r="G32" s="8"/>
      <c r="H32" s="8"/>
      <c r="I32" s="8"/>
    </row>
    <row r="33" spans="1:9" ht="18.75" customHeight="1">
      <c r="A33" s="3"/>
      <c r="B33" s="8"/>
      <c r="C33" s="8"/>
      <c r="D33" s="8"/>
      <c r="E33" s="8"/>
      <c r="F33" s="8"/>
      <c r="G33" s="8"/>
      <c r="H33" s="8"/>
      <c r="I33" s="8"/>
    </row>
    <row r="34" spans="1:9" ht="19.5" customHeight="1">
      <c r="A34" s="3"/>
      <c r="B34" s="8"/>
      <c r="C34" s="8"/>
      <c r="D34" s="8"/>
      <c r="E34" s="8"/>
      <c r="F34" s="8"/>
      <c r="G34" s="8"/>
      <c r="H34" s="8"/>
      <c r="I34" s="8"/>
    </row>
    <row r="35" spans="1:9" ht="19.5" customHeight="1">
      <c r="A35" s="3"/>
      <c r="B35" s="8"/>
      <c r="C35" s="8"/>
      <c r="D35" s="8"/>
      <c r="E35" s="8"/>
      <c r="F35" s="8"/>
      <c r="G35" s="8"/>
      <c r="H35" s="8"/>
      <c r="I35" s="8"/>
    </row>
    <row r="36" spans="1:9" ht="19.5" customHeight="1">
      <c r="A36" s="3"/>
      <c r="B36" s="8"/>
      <c r="C36" s="8"/>
      <c r="D36" s="8"/>
      <c r="E36" s="8"/>
      <c r="F36" s="8"/>
      <c r="G36" s="8"/>
      <c r="H36" s="8"/>
      <c r="I36" s="8"/>
    </row>
    <row r="37" spans="1:9" ht="18.75" customHeight="1">
      <c r="A37" s="3"/>
      <c r="B37" s="8"/>
      <c r="C37" s="8"/>
      <c r="D37" s="8"/>
      <c r="E37" s="8"/>
      <c r="F37" s="8"/>
      <c r="G37" s="8"/>
      <c r="H37" s="8"/>
      <c r="I37" s="8"/>
    </row>
    <row r="38" spans="1:9" ht="15">
      <c r="A38" s="3"/>
      <c r="B38" s="8"/>
      <c r="C38" s="8"/>
      <c r="D38" s="8"/>
      <c r="E38" s="8"/>
      <c r="F38" s="8"/>
      <c r="G38" s="8"/>
      <c r="H38" s="8"/>
      <c r="I38" s="8"/>
    </row>
    <row r="39" spans="1:9" ht="15">
      <c r="A39" s="3"/>
      <c r="B39" s="8"/>
      <c r="C39" s="8"/>
      <c r="D39" s="8"/>
      <c r="E39" s="8"/>
      <c r="F39" s="8"/>
      <c r="G39" s="8"/>
      <c r="H39" s="8"/>
      <c r="I39" s="8"/>
    </row>
    <row r="40" spans="1:9" ht="15">
      <c r="A40" s="3"/>
      <c r="B40" s="8"/>
      <c r="C40" s="8"/>
      <c r="D40" s="8"/>
      <c r="E40" s="8"/>
      <c r="F40" s="8"/>
      <c r="G40" s="8"/>
      <c r="H40" s="8"/>
      <c r="I40" s="8"/>
    </row>
    <row r="41" spans="1:9">
      <c r="A41" s="15"/>
      <c r="B41" s="16"/>
      <c r="C41" s="16"/>
      <c r="D41" s="16"/>
      <c r="E41" s="16"/>
      <c r="F41" s="16"/>
      <c r="G41" s="16"/>
      <c r="H41" s="16"/>
      <c r="I41" s="16"/>
    </row>
    <row r="42" spans="1:9">
      <c r="A42" s="15"/>
      <c r="B42" s="16"/>
      <c r="C42" s="16"/>
      <c r="D42" s="16"/>
      <c r="E42" s="16"/>
      <c r="F42" s="16"/>
      <c r="G42" s="16"/>
      <c r="H42" s="16"/>
      <c r="I42" s="16"/>
    </row>
    <row r="43" spans="1:9" ht="16.5">
      <c r="A43" s="17" t="s">
        <v>20</v>
      </c>
      <c r="B43" s="16"/>
      <c r="C43" s="16"/>
      <c r="D43" s="16"/>
      <c r="E43" s="16"/>
      <c r="F43" s="16"/>
      <c r="G43" s="16"/>
      <c r="H43" s="16"/>
      <c r="I43" s="16"/>
    </row>
    <row r="44" spans="1:9" ht="16.5">
      <c r="A44" s="17" t="s">
        <v>21</v>
      </c>
      <c r="B44" s="16"/>
      <c r="C44" s="16"/>
      <c r="D44" s="16"/>
      <c r="E44" s="16"/>
      <c r="F44" s="16"/>
      <c r="G44" s="16"/>
      <c r="H44" s="16"/>
      <c r="I44" s="16"/>
    </row>
    <row r="45" spans="1:9" ht="16.5">
      <c r="A45" s="4" t="s">
        <v>22</v>
      </c>
      <c r="B45" s="16"/>
      <c r="C45" s="16"/>
      <c r="D45" s="16"/>
      <c r="E45" s="16"/>
      <c r="F45" s="16"/>
      <c r="G45" s="16"/>
      <c r="H45" s="16"/>
      <c r="I45" s="16"/>
    </row>
    <row r="46" spans="1:9">
      <c r="B46" s="16"/>
      <c r="C46" s="16"/>
      <c r="D46" s="16"/>
      <c r="E46" s="16"/>
      <c r="F46" s="16"/>
      <c r="G46" s="16"/>
      <c r="H46" s="16"/>
      <c r="I46" s="16"/>
    </row>
    <row r="47" spans="1:9">
      <c r="B47" s="16"/>
      <c r="C47" s="16"/>
      <c r="D47" s="16"/>
      <c r="E47" s="16"/>
      <c r="F47" s="16"/>
      <c r="G47" s="16"/>
      <c r="H47" s="16"/>
      <c r="I47" s="16"/>
    </row>
    <row r="48" spans="1:9">
      <c r="B48" s="16"/>
      <c r="C48" s="16"/>
      <c r="D48" s="16"/>
      <c r="E48" s="16"/>
      <c r="F48" s="16"/>
      <c r="G48" s="16"/>
      <c r="H48" s="16"/>
      <c r="I48" s="16"/>
    </row>
    <row r="49" spans="2:9">
      <c r="B49" s="16"/>
      <c r="C49" s="16"/>
      <c r="D49" s="16"/>
      <c r="E49" s="16"/>
      <c r="F49" s="16"/>
      <c r="G49" s="16"/>
      <c r="H49" s="16"/>
      <c r="I49" s="16"/>
    </row>
    <row r="50" spans="2:9">
      <c r="B50" s="16"/>
      <c r="C50" s="16"/>
      <c r="D50" s="16"/>
      <c r="E50" s="16"/>
      <c r="F50" s="16"/>
      <c r="G50" s="16"/>
      <c r="H50" s="16"/>
      <c r="I50" s="16"/>
    </row>
    <row r="51" spans="2:9">
      <c r="B51" s="16"/>
      <c r="C51" s="16"/>
      <c r="D51" s="16"/>
      <c r="E51" s="16"/>
      <c r="F51" s="16"/>
      <c r="G51" s="16"/>
      <c r="H51" s="16"/>
      <c r="I51" s="16"/>
    </row>
    <row r="52" spans="2:9">
      <c r="B52" s="16"/>
      <c r="C52" s="16"/>
      <c r="D52" s="16"/>
      <c r="E52" s="16"/>
      <c r="F52" s="16"/>
      <c r="G52" s="16"/>
      <c r="H52" s="16"/>
      <c r="I52" s="16"/>
    </row>
    <row r="53" spans="2:9">
      <c r="B53" s="16"/>
      <c r="C53" s="16"/>
      <c r="D53" s="16"/>
      <c r="E53" s="16"/>
      <c r="F53" s="16"/>
      <c r="G53" s="16"/>
      <c r="H53" s="16"/>
      <c r="I53" s="16"/>
    </row>
    <row r="54" spans="2:9">
      <c r="B54" s="16"/>
      <c r="C54" s="16"/>
      <c r="D54" s="16"/>
      <c r="E54" s="16"/>
      <c r="F54" s="16"/>
      <c r="G54" s="16"/>
      <c r="H54" s="16"/>
      <c r="I54" s="16"/>
    </row>
    <row r="55" spans="2:9">
      <c r="B55" s="16"/>
      <c r="C55" s="16"/>
      <c r="D55" s="16"/>
      <c r="E55" s="16"/>
      <c r="F55" s="16"/>
      <c r="G55" s="16"/>
      <c r="H55" s="16"/>
      <c r="I55" s="16"/>
    </row>
    <row r="56" spans="2:9">
      <c r="B56" s="16"/>
      <c r="C56" s="16"/>
      <c r="D56" s="16"/>
      <c r="E56" s="16"/>
      <c r="F56" s="16"/>
      <c r="G56" s="16"/>
      <c r="H56" s="16"/>
      <c r="I56" s="16"/>
    </row>
    <row r="57" spans="2:9">
      <c r="B57" s="16"/>
      <c r="C57" s="16"/>
      <c r="D57" s="16"/>
      <c r="E57" s="16"/>
      <c r="F57" s="16"/>
      <c r="G57" s="16"/>
      <c r="H57" s="16"/>
      <c r="I57" s="16"/>
    </row>
    <row r="58" spans="2:9">
      <c r="B58" s="16"/>
      <c r="C58" s="16"/>
      <c r="D58" s="16"/>
      <c r="E58" s="16"/>
      <c r="F58" s="16"/>
      <c r="G58" s="16"/>
      <c r="H58" s="16"/>
      <c r="I58" s="16"/>
    </row>
    <row r="59" spans="2:9">
      <c r="B59" s="16"/>
      <c r="C59" s="16"/>
      <c r="D59" s="16"/>
      <c r="E59" s="16"/>
      <c r="F59" s="16"/>
      <c r="G59" s="16"/>
      <c r="H59" s="16"/>
      <c r="I59" s="16"/>
    </row>
    <row r="60" spans="2:9">
      <c r="B60" s="16"/>
      <c r="C60" s="16"/>
      <c r="D60" s="16"/>
      <c r="E60" s="16"/>
      <c r="F60" s="16"/>
      <c r="G60" s="16"/>
      <c r="H60" s="16"/>
      <c r="I60" s="16"/>
    </row>
    <row r="61" spans="2:9">
      <c r="B61" s="16"/>
      <c r="C61" s="16"/>
      <c r="D61" s="16"/>
      <c r="E61" s="16"/>
      <c r="F61" s="16"/>
      <c r="G61" s="16"/>
      <c r="H61" s="16"/>
      <c r="I61" s="16"/>
    </row>
    <row r="62" spans="2:9">
      <c r="B62" s="16"/>
      <c r="C62" s="16"/>
      <c r="D62" s="16"/>
      <c r="E62" s="16"/>
      <c r="F62" s="16"/>
      <c r="G62" s="16"/>
      <c r="H62" s="16"/>
      <c r="I62" s="16"/>
    </row>
    <row r="63" spans="2:9">
      <c r="B63" s="16"/>
      <c r="C63" s="16"/>
      <c r="D63" s="16"/>
      <c r="E63" s="16"/>
      <c r="F63" s="16"/>
      <c r="G63" s="16"/>
      <c r="H63" s="16"/>
      <c r="I63" s="16"/>
    </row>
    <row r="64" spans="2:9">
      <c r="B64" s="16"/>
      <c r="C64" s="16"/>
      <c r="D64" s="16"/>
      <c r="E64" s="16"/>
      <c r="F64" s="16"/>
      <c r="G64" s="16"/>
      <c r="H64" s="16"/>
      <c r="I64" s="16"/>
    </row>
    <row r="65" spans="2:9">
      <c r="B65" s="16"/>
      <c r="C65" s="16"/>
      <c r="D65" s="16"/>
      <c r="E65" s="16"/>
      <c r="F65" s="16"/>
      <c r="G65" s="16"/>
      <c r="H65" s="16"/>
      <c r="I65" s="16"/>
    </row>
    <row r="66" spans="2:9">
      <c r="B66" s="16"/>
      <c r="C66" s="16"/>
      <c r="D66" s="16"/>
      <c r="E66" s="16"/>
      <c r="F66" s="16"/>
      <c r="G66" s="16"/>
      <c r="H66" s="16"/>
      <c r="I66" s="16"/>
    </row>
    <row r="67" spans="2:9">
      <c r="B67" s="16"/>
      <c r="C67" s="16"/>
      <c r="D67" s="16"/>
      <c r="E67" s="16"/>
      <c r="F67" s="16"/>
      <c r="G67" s="16"/>
      <c r="H67" s="16"/>
      <c r="I67" s="16"/>
    </row>
    <row r="68" spans="2:9">
      <c r="B68" s="16"/>
      <c r="C68" s="16"/>
      <c r="D68" s="16"/>
      <c r="E68" s="16"/>
      <c r="F68" s="16"/>
      <c r="G68" s="16"/>
      <c r="H68" s="16"/>
      <c r="I68" s="16"/>
    </row>
    <row r="69" spans="2:9">
      <c r="B69" s="16"/>
      <c r="C69" s="16"/>
      <c r="D69" s="16"/>
      <c r="E69" s="16"/>
      <c r="F69" s="16"/>
      <c r="G69" s="16"/>
      <c r="H69" s="16"/>
      <c r="I69" s="16"/>
    </row>
    <row r="70" spans="2:9">
      <c r="B70" s="16"/>
      <c r="C70" s="16"/>
      <c r="D70" s="16"/>
      <c r="E70" s="16"/>
      <c r="F70" s="16"/>
      <c r="G70" s="16"/>
      <c r="H70" s="16"/>
      <c r="I70" s="16"/>
    </row>
    <row r="71" spans="2:9">
      <c r="B71" s="16"/>
      <c r="C71" s="16"/>
      <c r="D71" s="16"/>
      <c r="E71" s="16"/>
      <c r="F71" s="16"/>
      <c r="G71" s="16"/>
      <c r="H71" s="16"/>
      <c r="I71" s="16"/>
    </row>
  </sheetData>
  <pageMargins left="0.47" right="0.24" top="0.75" bottom="0.75" header="0.3" footer="0.3"/>
  <pageSetup scale="84"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Note CFS</vt:lpstr>
      <vt:lpstr>CFS</vt:lpstr>
      <vt:lpstr>BS</vt:lpstr>
      <vt:lpstr>Equity</vt:lpstr>
      <vt:lpstr>IS</vt:lpstr>
      <vt:lpstr>CI</vt:lpstr>
      <vt:lpstr>BS!Print_Area</vt:lpstr>
      <vt:lpstr>CFS!Print_Area</vt:lpstr>
      <vt:lpstr>CI!Print_Area</vt:lpstr>
      <vt:lpstr>Equity!Print_Area</vt:lpstr>
      <vt:lpstr>IS!Print_Area</vt:lpstr>
      <vt:lpstr>'Note CFS'!Print_Area</vt:lpstr>
      <vt:lpstr>BS!Print_Titles</vt:lpstr>
      <vt:lpstr>CFS!Print_Titles</vt:lpstr>
      <vt:lpstr>'Note CFS'!Print_Titles</vt:lpstr>
    </vt:vector>
  </TitlesOfParts>
  <Company>Harrisons Holding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dc:creator>
  <cp:lastModifiedBy>Yvonne</cp:lastModifiedBy>
  <cp:lastPrinted>2010-05-31T09:56:49Z</cp:lastPrinted>
  <dcterms:created xsi:type="dcterms:W3CDTF">2010-05-31T09:47:24Z</dcterms:created>
  <dcterms:modified xsi:type="dcterms:W3CDTF">2010-05-31T10:26:55Z</dcterms:modified>
</cp:coreProperties>
</file>